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usan\Documents\SAT\"/>
    </mc:Choice>
  </mc:AlternateContent>
  <bookViews>
    <workbookView xWindow="0" yWindow="0" windowWidth="17352" windowHeight="5814" tabRatio="500"/>
  </bookViews>
  <sheets>
    <sheet name="Practice 1" sheetId="1" r:id="rId1"/>
    <sheet name="Practice 2" sheetId="2" r:id="rId2"/>
    <sheet name="Practice 3" sheetId="3" r:id="rId3"/>
    <sheet name="Practice 4" sheetId="4" r:id="rId4"/>
    <sheet name="Outtakes" sheetId="5" r:id="rId5"/>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13" i="1" l="1"/>
  <c r="A25" i="4"/>
  <c r="A24" i="4"/>
  <c r="A23" i="4"/>
  <c r="A22" i="4"/>
  <c r="A20" i="4"/>
  <c r="A19" i="4"/>
  <c r="A17" i="4"/>
  <c r="A16" i="4"/>
  <c r="A15" i="4"/>
  <c r="A14" i="4"/>
  <c r="A10" i="4"/>
  <c r="A9" i="4"/>
  <c r="A8" i="4"/>
  <c r="A7" i="4"/>
  <c r="A6" i="4"/>
  <c r="A5" i="4"/>
  <c r="A4" i="4"/>
  <c r="A29" i="3"/>
  <c r="A28" i="3"/>
  <c r="A27" i="3"/>
  <c r="A26" i="3"/>
  <c r="A25" i="3"/>
  <c r="A24" i="3"/>
  <c r="A23" i="3"/>
  <c r="A22" i="3"/>
  <c r="A21" i="3"/>
  <c r="A20" i="3"/>
  <c r="A19" i="3"/>
  <c r="A18" i="3"/>
  <c r="A17" i="3"/>
  <c r="A16" i="3"/>
  <c r="A15" i="3"/>
  <c r="A14" i="3"/>
  <c r="A13" i="3"/>
  <c r="A12" i="3"/>
  <c r="A11" i="3"/>
  <c r="A10" i="3"/>
  <c r="A9" i="3"/>
  <c r="A8" i="3"/>
  <c r="A7" i="3"/>
  <c r="A6" i="3"/>
  <c r="A5" i="3"/>
  <c r="A4" i="3"/>
  <c r="A28" i="2"/>
  <c r="A27" i="2"/>
  <c r="A26" i="2"/>
  <c r="A25" i="2"/>
  <c r="A24" i="2"/>
  <c r="A23" i="2"/>
  <c r="A22" i="2"/>
  <c r="A21" i="2"/>
  <c r="A20" i="2"/>
  <c r="A19" i="2"/>
  <c r="A17" i="2"/>
  <c r="A16" i="2"/>
  <c r="A14" i="2"/>
  <c r="A13" i="2"/>
  <c r="A12" i="2"/>
  <c r="A11" i="2"/>
  <c r="A10" i="2"/>
  <c r="A9" i="2"/>
  <c r="A8" i="2"/>
  <c r="A6" i="2"/>
  <c r="A5" i="2"/>
  <c r="A4" i="2"/>
  <c r="A48" i="1"/>
  <c r="A47" i="1"/>
  <c r="A46" i="1"/>
  <c r="A45" i="1"/>
  <c r="A44" i="1"/>
  <c r="A43" i="1"/>
  <c r="A42" i="1"/>
  <c r="A41" i="1"/>
  <c r="A40" i="1"/>
  <c r="A33" i="1"/>
  <c r="A29" i="1"/>
  <c r="A28" i="1"/>
  <c r="A25" i="1"/>
  <c r="A23" i="1"/>
  <c r="A22" i="1"/>
  <c r="A21" i="1"/>
  <c r="A20" i="1"/>
  <c r="A19" i="1"/>
  <c r="A18" i="1"/>
  <c r="A17" i="1"/>
  <c r="A16" i="1"/>
  <c r="A15" i="1"/>
  <c r="A14" i="1"/>
  <c r="A12" i="1"/>
  <c r="A11" i="1"/>
  <c r="A10" i="1"/>
  <c r="A9" i="1"/>
  <c r="A8" i="1"/>
  <c r="A7" i="1"/>
  <c r="A6" i="1"/>
  <c r="A5" i="1"/>
</calcChain>
</file>

<file path=xl/sharedStrings.xml><?xml version="1.0" encoding="utf-8"?>
<sst xmlns="http://schemas.openxmlformats.org/spreadsheetml/2006/main" count="295" uniqueCount="124">
  <si>
    <t>To access Instructional Practices 2, 3, and 4, click on the tabs at the bottom of this spreadsheet.</t>
  </si>
  <si>
    <t>Practice 3: Develop rhetorical ways of thinking, and rhetorical ways questioning texts and words within texts.</t>
  </si>
  <si>
    <t>Practice 2: Expose and provide access to content-relevant and authentic texts.</t>
  </si>
  <si>
    <t>Resource Title</t>
  </si>
  <si>
    <t>Instructional Practice 1: Explicitly teach critical literacy skills across the disciplines.</t>
  </si>
  <si>
    <t>Description</t>
  </si>
  <si>
    <t>Subscores Addressed</t>
  </si>
  <si>
    <t>The standards addressed by these lessons are those that naturally fit into the writing process and/or the MAISA writing units. There are additional language standards that will need to be addressed through other curricular components, such as word study and reading instruction.</t>
  </si>
  <si>
    <t>Standard English Conventions</t>
  </si>
  <si>
    <t xml:space="preserve">It is a new, carefully sequenced, coherent K–12 writing curriculum designed to meet Michigan writing standards and the Common Core State Standards.
The WriteWell© Curriculum is designed to provide instruction for a Writer's Workshop. A Writing Workshop Model naturally differentiaties to meet the needs of all students.  Note this particular link only takes you to 9th Grade Resources.  To visit the Grade Level Mini-Lessons for Grammar, Mechanics, and Usage click in the link at that site with that exact title.  They also exist for 10th Grade, 11th Grade, and 12th Grade. </t>
  </si>
  <si>
    <t xml:space="preserve">Think-alouds have been described as "eavesdropping on someone's thinking." With this strategy, teachers verbalize aloud while reading a selection orally. Their verbalizations include describing things they're doing as they read to monitor their comprehension. The purpose of the think-aloud strategy is to model for students how skilled readers construct meaning from a text. </t>
  </si>
  <si>
    <t>Command of Evidence and Words in Context</t>
  </si>
  <si>
    <t>Think-alouds have been described as "eavesdropping on someone's thinking." With this strategy, teachers verbalize aloud while reading a selection orally. Their verbalizations include describing things they're doing as they read to monitor their comprehension. The purpose of the think-aloud strategy is to model for students how skilled readers construct meaning from a text. Here is another resource on think alouds and reading comprehension.</t>
  </si>
  <si>
    <t>Crosscutting Concepts</t>
  </si>
  <si>
    <t>It is a new, carefully sequenced, coherent K–12 writing curriculum designed to meet Michigan writing standards and the Common Core State Standards.
The WriteWell© Curriculum is designed to provide instruction for a Writer's Workshop. A Writing Workshop Model naturally differentiaties to meet the needs of all students.  Note this particular link only takes you to 9th Grade Resources.  To visit the Grade Level Mini-Lessons for Grammar, Mechanics, and Usage click in the link at that site with that exact title.  They also exist for 10th Grade, 11th Grade, and 12th Grade.</t>
  </si>
  <si>
    <t>Students need to think while they are reading. By using modeling, coached practice, and reflection, you can teach your students strategies to help them think while they read and build their comprehension.</t>
  </si>
  <si>
    <t>Think-alouds have been described as "eavesdropping on someone's thinking." With this strategy, teachers verbalize aloud while reading a selection orally. Their verbalizations include describing things they're doing as they read to monitor their comprehension. The purpose of the think-aloud strategy is to model for students how skilled readers construct meaning from a text.</t>
  </si>
  <si>
    <t xml:space="preserve">Three graphic organizers to help in teaching ethos, pathos, and logos from Jennifer Fletcher.  </t>
  </si>
  <si>
    <t>Optic</t>
  </si>
  <si>
    <t>Command of Evidence, Expression of Ideas, Words in Context,  Crosscutting Concepts</t>
  </si>
  <si>
    <t>Command of Evidence</t>
  </si>
  <si>
    <t>Brief paper by the College Board regarding the use of rhetoric.</t>
  </si>
  <si>
    <t>Command of Evidence, Expression of Ideas</t>
  </si>
  <si>
    <t>List of terms with definitions</t>
  </si>
  <si>
    <t>Close Reading</t>
  </si>
  <si>
    <t>A week of lesson plans and resources to help students practice finding and analyzing famous speeches for rhetorical devices.</t>
  </si>
  <si>
    <t>Command of Evidence, Words in Context,  Expression of Ideas</t>
  </si>
  <si>
    <t>Command of Evidence, Expression of Ideas, Words in Context</t>
  </si>
  <si>
    <t>OPTIC: The five letters in the word OPTIC (pertaining to the eye) provide a system for remembering the five steps for analyzing a visual or graphic (i.e. cartoons, pictures, graphs and charts). As students view the graphic they may participate in a discussion, write a paragraph, and/or complete a graphic organizer or chart to record the information. OPTIC O is for overview • Conduct a brief overview of the visual. P is for parts • Focus on the parts of the visual. • Read all labels. • Notice any details that seem important. T is for title • Read the title of the visual for a clear understanding of the subject. I is for interrelationships • Use the title to help identify the main idea or the big umbrella that connects the parts of the visual. C is for conclusion • Draw a conclusion about the visual as a whole. • What does it mean? -- Why was it included? • Summarize the visual in a few sentences or a well-constructed paragraph.</t>
  </si>
  <si>
    <t>The Academic Word Finder produces a list of words that are not too common and not too rare. That said, there may be other academic vocabulary words the tool does not highlight (ones that that are either rare or common) that a teacher determines are important to the text. This tool doesn't replace teacher judgment; rather it helps to support the teacher in identifying which academic words to consider first. Teachers also must gauge what words are most effective for their students' current vocabulary levels.</t>
  </si>
  <si>
    <t>Words in Context,  Crosscutting Concepts</t>
  </si>
  <si>
    <t>Collaborative Conversations by Fisher and Frey</t>
  </si>
  <si>
    <t>Crosscutting Concepts, Expression of Ideas, Command of Evidence</t>
  </si>
  <si>
    <t>SOAPSTone can be used as an introductory strategy for primary source analysis. It can be used to build fundamental skills for AP work: developing arguments; analyzing points of view, context, and bias; and assessing issues of change and continuity over time. The elements include: SPEAKER: Who or what delivers the message of the passage? (N.B.: This may not always be the author.) OCCASION: Where and when was the passage produced? What was happening there at that time? AUDIENCE: For whom was the document produced? PURPOSE: Why was the document produced? SUBJECT: What is the main topic of the document? TONE: What feeling or attitude does the document express? This strategy can be used to analyze political cartoons, posters, photos, artistic representations, or almost any other primary source.</t>
  </si>
  <si>
    <t>Crosscutting Concepts, Expression of Ideas</t>
  </si>
  <si>
    <t>Soap Stone for History</t>
  </si>
  <si>
    <t>This program will identify core academic vocabulary in a text, using the Academic Word List.</t>
  </si>
  <si>
    <t>Presentation and sample lesson from West Ed</t>
  </si>
  <si>
    <t>Soapstone for History</t>
  </si>
  <si>
    <t>Literacy in Science</t>
  </si>
  <si>
    <t>Soapstone for ELA/History</t>
  </si>
  <si>
    <t>Relevant Words in Context</t>
  </si>
  <si>
    <t>Words in Context</t>
  </si>
  <si>
    <t>R: Restate
A: Answer
R: Reason
E: Evidence (Examples)
When applied to answering a reading comprehension question in writing, a mnemonic can provide a visual prompt for recollecting a formula, which if acted upon by the student, will produce a well-developed response. An example of such a mnemonic strategy is R.A.R.E., which stands for: • Restate the question • Answer the question • Reasons given • Examples from the text (Adapted from HCPSS, 1997)</t>
  </si>
  <si>
    <t>Content Literacy from West Ed</t>
  </si>
  <si>
    <t>Better Together: Pairing Fiction and Nonfiction the High School Classroom--Great Blog with Suggestions</t>
  </si>
  <si>
    <t>Command of Evidence, Expression of Ideas, Crosscutting Concepts</t>
  </si>
  <si>
    <t>Content Literacy in Science and Social Science resources from West Ed - lessons and resources (see Dropbox at lower left)</t>
  </si>
  <si>
    <t>Types of Context Clues</t>
  </si>
  <si>
    <t>Crosscutting Concepts, Command of Evidence</t>
  </si>
  <si>
    <t>Two Column Notes Supporting Reading and Writing in Non-Fiction Texts</t>
  </si>
  <si>
    <t>Two Column Notes</t>
  </si>
  <si>
    <t>Command of Evidence, Crosscutting Concepts, Words in Context</t>
  </si>
  <si>
    <t>The importance of students acquiring a rich and varied vocabulary cannot be overstated. Vocabulary has been empirically
connected to reading comprehension since at least 1925 (Whipple, 1925) and had its importance to comprehension
confirmed in recent years (National Institute of Child Health and Human Development, 2000)</t>
  </si>
  <si>
    <t>RAFT</t>
  </si>
  <si>
    <t>Crosscutting Concepts, Standard English Conventions, Expression of Ideas</t>
  </si>
  <si>
    <t>Actual historical audio speeches that can be listened to along with the pdf transcripts.   Potential sources for essay prompt</t>
  </si>
  <si>
    <t>Think Aloud Article and Lesson Links from Reading Rockets</t>
  </si>
  <si>
    <t>Think Aloud</t>
  </si>
  <si>
    <t>Think Aloud from Adolescent Literacy</t>
  </si>
  <si>
    <t>Reading Apprenticeship Think Aloud</t>
  </si>
  <si>
    <t xml:space="preserve">Talking to the Text (TttT) is a Reading Apprenticeship® (RA) routine that helps the reader learn how to figure out the meaning of text based on his or her schema, paying attention to the text, and by focusing on his or her metacognitive processes as the reader  reads on to make meaning of the text. Unlike the Think Aloud, which does not require writing, the TttT uses written comments to showcase the student’s thinking and metacognitive thoughts.
</t>
  </si>
  <si>
    <t>Talking to the Text</t>
  </si>
  <si>
    <t>Annotation: Talking to the Text</t>
  </si>
  <si>
    <t>Command of Evidence, Expression of Ideas, Words in Context,  Standard English Conventions, Crosscutting Concepts</t>
  </si>
  <si>
    <t>Students need to know how to find context clues embedded in text, how to use them to understand word meanings, and why they are important.</t>
  </si>
  <si>
    <t>ReadWorks provides research-based units, lessons, and authentic, leveled nonfiction and literary passages.</t>
  </si>
  <si>
    <t>College Board Words in Context</t>
  </si>
  <si>
    <t>Vocabulary and Context Questions and Strategies for SAT Reading</t>
  </si>
  <si>
    <t>Interpreting Word Phrases</t>
  </si>
  <si>
    <t>Solving Word Meanings: Engaging Strategies for Vocabulary Development</t>
  </si>
  <si>
    <t>Source of short expository texts to close read and write responses</t>
  </si>
  <si>
    <t>Summarizing Expository</t>
  </si>
  <si>
    <t>Unlimited access to hundreds of leveled news articles and Common Core–aligned quizzes, with new articles every day.</t>
  </si>
  <si>
    <t>Increasing the amount of time that students spend using academic language has been a priority for decades. (See Fisher, Frey, &amp; Rothenberg, 2008.) Simply said, students need practice with academic language if they are to become proficient in that language: they must learn to speak the language of science, history, mathematics, art, literature, and technical subjects if they are to become thinkers in those disciplines.</t>
  </si>
  <si>
    <t>Command of Evidence, Expression of Ideas, Words in Context, Crosscutting Concepts</t>
  </si>
  <si>
    <t>Students read a text independently and then write a response to the text. The student then passes their writing to a partner and the partner responds in writing. Exchange two or three times before having a small group or whole group conversation about the text</t>
  </si>
  <si>
    <t>Teacher College  has gathered a few digital resources to support your students as they form ideas for both sides of an argument.</t>
  </si>
  <si>
    <t>IVY Global Newsat Great Global Conversations</t>
  </si>
  <si>
    <t>Command of Evidence, Expression of Ideas, Words in Context, Standard English Conventions, Crosscutting Concepts</t>
  </si>
  <si>
    <t>The three strategies are: textual evidence, vocabulary routines, summarization.</t>
  </si>
  <si>
    <t>Links to global conversations speeches</t>
  </si>
  <si>
    <t>Historical documents from the National Archives</t>
  </si>
  <si>
    <t>Science News online features daily news, blogs, feature stories, reviews and more in all disciplines of science, as well as Science News magazine archives.</t>
  </si>
  <si>
    <t>John Brockman editor</t>
  </si>
  <si>
    <t>Short science articles collected on a theme.  What to Think About
Machines That Think or The Leading Edge of Evoutionary Biology
Genetics, Anthropology, and Evironmental Science</t>
  </si>
  <si>
    <t>Protocols</t>
  </si>
  <si>
    <t>Live Science features groundbreaking developments in science, space, technology, health, the environment, our culture and history.</t>
  </si>
  <si>
    <t>Browse All Articles by Subject. BIOLOGY. CHEMISTRY. EARTH SCIENCE. ENGINEERING. PHYSICS. COOL SCIENCE JOBS ..</t>
  </si>
  <si>
    <t>Features topics about animals, fashion, entertainment, school, science, technology, national and world news written by kids and professional journalists.</t>
  </si>
  <si>
    <t>Reading to Learn in Science</t>
  </si>
  <si>
    <t>A not-for-profit providing engaging videos and teaching resources promoting critical thinking skills</t>
  </si>
  <si>
    <t>VocabularyTier 1 Secondary Content Area Reading Strategies</t>
  </si>
  <si>
    <t>Words in Context,  Command of Evidence, Crosscutting Concepts</t>
  </si>
  <si>
    <t>Collections of primary and secondary source documents arranged by “Collections” (topic, theme) - audio, visual, textual, etc.</t>
  </si>
  <si>
    <t>Newspaper Map — is quite possibly the coolest way to visually surf newspapers online. Favorite use of Google Maps and one of the most original and ambitious uses. Practically every newspaper in the world — 10,000+ spanning every continent and many languages — is represented.</t>
  </si>
  <si>
    <t>See the “monthly digest of best data visualisation” for interesting representations of data - possible companions to text and infographics. Includes multiple resources lists.</t>
  </si>
  <si>
    <t>Michigan Electronic Library</t>
  </si>
  <si>
    <t>Words in Context,  Command of Evidence</t>
  </si>
  <si>
    <t>OPTIC</t>
  </si>
  <si>
    <t>SOAPSTone</t>
  </si>
  <si>
    <t>R.A.R.E.</t>
  </si>
  <si>
    <t>Think-Aloud</t>
  </si>
  <si>
    <t>Collaborative Conversations</t>
  </si>
  <si>
    <t>Command of Evidence, Expression of Ideas, Words in Context,Crosscutting Concepts</t>
  </si>
  <si>
    <t>Written Conversation</t>
  </si>
  <si>
    <t>Command of Evidence,Expression of Ideas, Words in Context, Standard English Conventions, Crosscutting Concepts</t>
  </si>
  <si>
    <t>Practice 4: Develop a robust approach to writing that ensures frequent cycles of review and revision.</t>
  </si>
  <si>
    <t>These curriculum resources share tasks targeted at growing the habit of reading like a writer, reviewing other's writing, and revision planning.</t>
  </si>
  <si>
    <t>Command of Evidence, Expression of Ideas, Words in Context, Standard English Conventions</t>
  </si>
  <si>
    <t>This online learning module helps define feedback and revision. It also provides teachers with strategies to support students into effective peer feedback.</t>
  </si>
  <si>
    <t>This online learning module offers important task design decision points for teachers building review tasks.</t>
  </si>
  <si>
    <t>This online learning module offers strategies for moving students beyond line-editing and toward substantial revision practices.</t>
  </si>
  <si>
    <t>This website offers an Audience-Based Learning Progression for Argument along with supporting resources directed at building rhetorical understanding.</t>
  </si>
  <si>
    <t>Peer Review Classroom Video</t>
  </si>
  <si>
    <t>HOLD FOR UPDATED LINK</t>
  </si>
  <si>
    <t>SAT Re-Designed Essay: What's so different?</t>
  </si>
  <si>
    <t>HOLD FOR LINK. This screencast quickly focuses on key instructional implications posed by redesigned SAT Essay for Michigan educators and students.</t>
  </si>
  <si>
    <t>Exploring the Big Game Changers in Redesigned SAT: Evidence-Based Reading and Writing</t>
  </si>
  <si>
    <t>HOLD FOR LINK. This screencast quickly focuses on the impact rhetorical understanding plays across the EBRW section of the SAT.</t>
  </si>
  <si>
    <t>A series of week long mini-units focused on building source based arguments can be found at this site.</t>
  </si>
  <si>
    <t xml:space="preserve">This series of 7 separate archived webinars connects teachers with Jennifer Fletcher, Georgia Hear, Marc Aronson, Troy Hicks, Nell Duke, Penny Kittle, and Constance Weaver. All guest presenters share practical revision strategies. </t>
  </si>
  <si>
    <t>This website connects teachers sharing real classroom practices, strategies, and activities that support growing readers and writers.</t>
  </si>
  <si>
    <t xml:space="preserve">A graphic organizer to help determine what a text says vs what it does. From Reading Rhetorically.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</si>
</sst>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rgb="FF000000"/>
      <name val="Arial"/>
    </font>
    <font>
      <sz val="10"/>
      <name val="Arial"/>
    </font>
    <font>
      <i/>
      <sz val="12"/>
      <name val="Arial"/>
    </font>
    <font>
      <b/>
      <sz val="14"/>
      <name val="Arial"/>
    </font>
    <font>
      <b/>
      <sz val="10"/>
      <name val="Arial"/>
    </font>
    <font>
      <u/>
      <sz val="10"/>
      <color rgb="FF1155CC"/>
      <name val="Arial"/>
    </font>
    <font>
      <sz val="10"/>
      <name val="Arial"/>
    </font>
    <font>
      <u/>
      <sz val="10"/>
      <color rgb="FF1155CC"/>
      <name val="Arial"/>
    </font>
    <font>
      <u/>
      <sz val="10"/>
      <color rgb="FF1155CC"/>
      <name val="Arial"/>
    </font>
    <font>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0000FF"/>
      <name val="Arial"/>
    </font>
    <font>
      <u/>
      <sz val="10"/>
      <color rgb="FF1155CC"/>
      <name val="Arial"/>
    </font>
    <font>
      <u/>
      <sz val="10"/>
      <color rgb="FF0000FF"/>
      <name val="Arial"/>
    </font>
    <font>
      <u/>
      <sz val="10"/>
      <color rgb="FF0000FF"/>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theme="10"/>
      <name val="Arial"/>
    </font>
  </fonts>
  <fills count="6">
    <fill>
      <patternFill patternType="none"/>
    </fill>
    <fill>
      <patternFill patternType="gray125"/>
    </fill>
    <fill>
      <patternFill patternType="solid">
        <fgColor rgb="FFB6D7A8"/>
        <bgColor rgb="FFB6D7A8"/>
      </patternFill>
    </fill>
    <fill>
      <patternFill patternType="solid">
        <fgColor rgb="FFFDE9D9"/>
        <bgColor rgb="FFFDE9D9"/>
      </patternFill>
    </fill>
    <fill>
      <patternFill patternType="solid">
        <fgColor rgb="FFCFE2F3"/>
        <bgColor rgb="FFCFE2F3"/>
      </patternFill>
    </fill>
    <fill>
      <patternFill patternType="solid">
        <fgColor rgb="FFFFF2CC"/>
        <bgColor rgb="FFFFF2CC"/>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26" fillId="0" borderId="0" applyNumberFormat="0" applyFill="0" applyBorder="0" applyAlignment="0" applyProtection="0"/>
  </cellStyleXfs>
  <cellXfs count="78">
    <xf numFmtId="0" fontId="0" fillId="0" borderId="0" xfId="0" applyFont="1" applyAlignment="1"/>
    <xf numFmtId="0" fontId="1" fillId="2" borderId="1" xfId="0" applyFont="1" applyFill="1" applyBorder="1"/>
    <xf numFmtId="0" fontId="2" fillId="0" borderId="0" xfId="0" applyFont="1" applyAlignment="1"/>
    <xf numFmtId="0" fontId="3" fillId="3" borderId="0" xfId="0" applyFont="1" applyFill="1" applyAlignment="1">
      <alignment horizontal="center"/>
    </xf>
    <xf numFmtId="0" fontId="1" fillId="4" borderId="1" xfId="0" applyFont="1" applyFill="1" applyBorder="1"/>
    <xf numFmtId="0" fontId="1" fillId="3" borderId="0" xfId="0" applyFont="1" applyFill="1"/>
    <xf numFmtId="0" fontId="3" fillId="2" borderId="1" xfId="0" applyFont="1" applyFill="1" applyBorder="1" applyAlignment="1">
      <alignment horizontal="center"/>
    </xf>
    <xf numFmtId="0" fontId="1" fillId="3" borderId="1" xfId="0" applyFont="1" applyFill="1" applyBorder="1"/>
    <xf numFmtId="0" fontId="3" fillId="3" borderId="1" xfId="0" applyFont="1" applyFill="1" applyBorder="1" applyAlignment="1">
      <alignment horizontal="center"/>
    </xf>
    <xf numFmtId="0" fontId="4" fillId="3" borderId="1" xfId="0" applyFont="1" applyFill="1" applyBorder="1" applyAlignment="1"/>
    <xf numFmtId="0" fontId="4" fillId="3" borderId="1" xfId="0" applyFont="1" applyFill="1" applyBorder="1" applyAlignment="1">
      <alignment wrapText="1"/>
    </xf>
    <xf numFmtId="0" fontId="5" fillId="3" borderId="2" xfId="0" applyFont="1" applyFill="1" applyBorder="1" applyAlignment="1">
      <alignment vertical="top" wrapText="1"/>
    </xf>
    <xf numFmtId="0" fontId="6" fillId="3" borderId="2" xfId="0" applyFont="1" applyFill="1" applyBorder="1" applyAlignment="1">
      <alignment vertical="top" wrapText="1"/>
    </xf>
    <xf numFmtId="0" fontId="3" fillId="4" borderId="1" xfId="0" applyFont="1" applyFill="1" applyBorder="1" applyAlignment="1">
      <alignment horizontal="center"/>
    </xf>
    <xf numFmtId="0" fontId="7" fillId="3" borderId="3" xfId="0" applyFont="1" applyFill="1" applyBorder="1" applyAlignment="1">
      <alignment vertical="top" wrapText="1"/>
    </xf>
    <xf numFmtId="0" fontId="4" fillId="2" borderId="1" xfId="0" applyFont="1" applyFill="1" applyBorder="1" applyAlignment="1"/>
    <xf numFmtId="0" fontId="6" fillId="3" borderId="2" xfId="0" applyFont="1" applyFill="1" applyBorder="1" applyAlignment="1">
      <alignment vertical="top" wrapText="1"/>
    </xf>
    <xf numFmtId="0" fontId="4" fillId="2" borderId="1" xfId="0" applyFont="1" applyFill="1" applyBorder="1" applyAlignment="1">
      <alignment wrapText="1"/>
    </xf>
    <xf numFmtId="0" fontId="6" fillId="3" borderId="2" xfId="0" applyFont="1" applyFill="1" applyBorder="1" applyAlignment="1">
      <alignment vertical="top" wrapText="1"/>
    </xf>
    <xf numFmtId="0" fontId="8" fillId="2" borderId="3" xfId="0" applyFont="1" applyFill="1" applyBorder="1" applyAlignment="1">
      <alignment vertical="top" wrapText="1"/>
    </xf>
    <xf numFmtId="0" fontId="4" fillId="4" borderId="1" xfId="0" applyFont="1" applyFill="1" applyBorder="1" applyAlignment="1"/>
    <xf numFmtId="0" fontId="6" fillId="2" borderId="2" xfId="0" applyFont="1" applyFill="1" applyBorder="1" applyAlignment="1">
      <alignment vertical="top" wrapText="1"/>
    </xf>
    <xf numFmtId="0" fontId="6" fillId="2" borderId="2" xfId="0" applyFont="1" applyFill="1" applyBorder="1" applyAlignment="1">
      <alignment vertical="top" wrapText="1"/>
    </xf>
    <xf numFmtId="0" fontId="9" fillId="3" borderId="3" xfId="0" applyFont="1" applyFill="1" applyBorder="1" applyAlignment="1">
      <alignment vertical="top" wrapText="1"/>
    </xf>
    <xf numFmtId="0" fontId="4" fillId="4" borderId="1" xfId="0" applyFont="1" applyFill="1" applyBorder="1" applyAlignment="1">
      <alignment wrapText="1"/>
    </xf>
    <xf numFmtId="0" fontId="10" fillId="2" borderId="3" xfId="0" applyFont="1" applyFill="1" applyBorder="1" applyAlignment="1">
      <alignment wrapText="1"/>
    </xf>
    <xf numFmtId="0" fontId="11" fillId="4" borderId="1" xfId="0" applyFont="1" applyFill="1" applyBorder="1" applyAlignment="1">
      <alignment vertical="top" wrapText="1"/>
    </xf>
    <xf numFmtId="0" fontId="6" fillId="2" borderId="2" xfId="0" applyFont="1" applyFill="1" applyBorder="1" applyAlignment="1">
      <alignment wrapText="1"/>
    </xf>
    <xf numFmtId="0" fontId="6" fillId="4" borderId="4" xfId="0" applyFont="1" applyFill="1" applyBorder="1" applyAlignment="1">
      <alignment vertical="top" wrapText="1"/>
    </xf>
    <xf numFmtId="0" fontId="6" fillId="2" borderId="2" xfId="0" applyFont="1" applyFill="1" applyBorder="1" applyAlignment="1">
      <alignment wrapText="1"/>
    </xf>
    <xf numFmtId="0" fontId="6" fillId="4" borderId="1" xfId="0" applyFont="1" applyFill="1" applyBorder="1" applyAlignment="1">
      <alignment vertical="top" wrapText="1"/>
    </xf>
    <xf numFmtId="0" fontId="12" fillId="3" borderId="3" xfId="0" applyFont="1" applyFill="1" applyBorder="1" applyAlignment="1">
      <alignment vertical="top" wrapText="1"/>
    </xf>
    <xf numFmtId="0" fontId="13" fillId="4" borderId="3" xfId="0" applyFont="1" applyFill="1" applyBorder="1" applyAlignment="1">
      <alignment vertical="top" wrapText="1"/>
    </xf>
    <xf numFmtId="0" fontId="6" fillId="3" borderId="2" xfId="0" applyFont="1" applyFill="1" applyBorder="1" applyAlignment="1">
      <alignment vertical="top" wrapText="1"/>
    </xf>
    <xf numFmtId="0" fontId="14" fillId="2" borderId="3" xfId="0" applyFont="1" applyFill="1" applyBorder="1" applyAlignment="1">
      <alignment wrapText="1"/>
    </xf>
    <xf numFmtId="0" fontId="6" fillId="4" borderId="2" xfId="0" applyFont="1" applyFill="1" applyBorder="1" applyAlignment="1">
      <alignment vertical="top" wrapText="1"/>
    </xf>
    <xf numFmtId="0" fontId="6" fillId="2" borderId="2" xfId="0" applyFont="1" applyFill="1" applyBorder="1" applyAlignment="1">
      <alignment wrapText="1"/>
    </xf>
    <xf numFmtId="0" fontId="15" fillId="3" borderId="3" xfId="0" applyFont="1" applyFill="1" applyBorder="1" applyAlignment="1">
      <alignment vertical="top" wrapText="1"/>
    </xf>
    <xf numFmtId="0" fontId="6" fillId="4" borderId="3" xfId="0" applyFont="1" applyFill="1" applyBorder="1" applyAlignment="1">
      <alignment vertical="top" wrapText="1"/>
    </xf>
    <xf numFmtId="0" fontId="6" fillId="3" borderId="3" xfId="0" applyFont="1" applyFill="1" applyBorder="1" applyAlignment="1">
      <alignment vertical="top" wrapText="1"/>
    </xf>
    <xf numFmtId="0" fontId="16" fillId="2" borderId="3" xfId="0" applyFont="1" applyFill="1" applyBorder="1" applyAlignment="1">
      <alignment vertical="top" wrapText="1"/>
    </xf>
    <xf numFmtId="0" fontId="17" fillId="4" borderId="3"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4" borderId="3" xfId="0" applyFont="1" applyFill="1" applyBorder="1" applyAlignment="1">
      <alignment vertical="top" wrapText="1"/>
    </xf>
    <xf numFmtId="0" fontId="6" fillId="4" borderId="2" xfId="0" applyFont="1" applyFill="1" applyBorder="1" applyAlignment="1">
      <alignment vertical="top" wrapText="1"/>
    </xf>
    <xf numFmtId="0" fontId="18" fillId="4" borderId="3" xfId="0" applyFont="1" applyFill="1" applyBorder="1" applyAlignment="1">
      <alignment vertical="top" wrapText="1"/>
    </xf>
    <xf numFmtId="0" fontId="19" fillId="2" borderId="3" xfId="0" applyFont="1" applyFill="1" applyBorder="1" applyAlignment="1">
      <alignment vertical="top" wrapText="1"/>
    </xf>
    <xf numFmtId="0" fontId="6" fillId="4" borderId="2" xfId="0" applyFont="1" applyFill="1" applyBorder="1" applyAlignment="1">
      <alignment vertical="top" wrapText="1"/>
    </xf>
    <xf numFmtId="0" fontId="6" fillId="3" borderId="3" xfId="0" applyFont="1" applyFill="1" applyBorder="1" applyAlignment="1">
      <alignment vertical="top" wrapText="1"/>
    </xf>
    <xf numFmtId="0" fontId="6" fillId="2" borderId="3" xfId="0" applyFont="1" applyFill="1" applyBorder="1" applyAlignment="1">
      <alignment vertical="top" wrapText="1"/>
    </xf>
    <xf numFmtId="0" fontId="6" fillId="4" borderId="3" xfId="0" applyFont="1" applyFill="1" applyBorder="1" applyAlignment="1">
      <alignment vertical="top" wrapText="1"/>
    </xf>
    <xf numFmtId="0" fontId="20" fillId="2" borderId="3" xfId="0" applyFont="1" applyFill="1" applyBorder="1" applyAlignment="1">
      <alignment vertical="top" wrapText="1"/>
    </xf>
    <xf numFmtId="0" fontId="21" fillId="2" borderId="3" xfId="0" applyFont="1" applyFill="1" applyBorder="1" applyAlignment="1">
      <alignment vertical="top" wrapText="1"/>
    </xf>
    <xf numFmtId="0" fontId="6" fillId="2" borderId="2" xfId="0" applyFont="1" applyFill="1" applyBorder="1" applyAlignment="1">
      <alignment vertical="top" wrapText="1"/>
    </xf>
    <xf numFmtId="0" fontId="1" fillId="2" borderId="1" xfId="0" applyFont="1" applyFill="1" applyBorder="1" applyAlignment="1">
      <alignment wrapText="1"/>
    </xf>
    <xf numFmtId="0" fontId="6" fillId="2" borderId="3" xfId="0" applyFont="1" applyFill="1" applyBorder="1" applyAlignment="1">
      <alignment vertical="top" wrapText="1"/>
    </xf>
    <xf numFmtId="0" fontId="1" fillId="4" borderId="1" xfId="0" applyFont="1" applyFill="1" applyBorder="1" applyAlignment="1">
      <alignment wrapText="1"/>
    </xf>
    <xf numFmtId="0" fontId="3" fillId="0" borderId="0" xfId="0" applyFont="1" applyAlignment="1">
      <alignment horizontal="center"/>
    </xf>
    <xf numFmtId="0" fontId="1" fillId="5" borderId="1" xfId="0" applyFont="1" applyFill="1" applyBorder="1"/>
    <xf numFmtId="0" fontId="3" fillId="5" borderId="1" xfId="0" applyFont="1" applyFill="1" applyBorder="1" applyAlignment="1">
      <alignment horizontal="center"/>
    </xf>
    <xf numFmtId="0" fontId="4" fillId="5" borderId="1" xfId="0" applyFont="1" applyFill="1" applyBorder="1" applyAlignment="1"/>
    <xf numFmtId="0" fontId="4" fillId="5" borderId="1" xfId="0" applyFont="1" applyFill="1" applyBorder="1" applyAlignment="1">
      <alignment wrapText="1"/>
    </xf>
    <xf numFmtId="0" fontId="22"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wrapText="1"/>
    </xf>
    <xf numFmtId="0" fontId="6" fillId="5" borderId="3" xfId="0" applyFont="1" applyFill="1" applyBorder="1" applyAlignment="1">
      <alignment vertical="top" wrapText="1"/>
    </xf>
    <xf numFmtId="0" fontId="23" fillId="5" borderId="3" xfId="0" applyFont="1" applyFill="1" applyBorder="1" applyAlignment="1">
      <alignment vertical="top" wrapText="1"/>
    </xf>
    <xf numFmtId="0" fontId="6" fillId="5" borderId="2" xfId="0" applyFont="1" applyFill="1" applyBorder="1" applyAlignment="1">
      <alignment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24" fillId="5" borderId="3" xfId="0" applyFont="1" applyFill="1" applyBorder="1" applyAlignment="1">
      <alignment vertical="top" wrapText="1"/>
    </xf>
    <xf numFmtId="0" fontId="1" fillId="5" borderId="1" xfId="0" applyFont="1" applyFill="1" applyBorder="1" applyAlignment="1">
      <alignment wrapText="1"/>
    </xf>
    <xf numFmtId="0" fontId="25" fillId="5" borderId="3" xfId="0" applyFont="1" applyFill="1" applyBorder="1" applyAlignment="1">
      <alignment vertical="top" wrapText="1"/>
    </xf>
    <xf numFmtId="0" fontId="6" fillId="5" borderId="2" xfId="0" applyFont="1" applyFill="1" applyBorder="1" applyAlignment="1">
      <alignment vertical="top" wrapText="1"/>
    </xf>
    <xf numFmtId="0" fontId="6" fillId="5" borderId="3" xfId="0" applyFont="1" applyFill="1" applyBorder="1" applyAlignment="1">
      <alignment vertical="top" wrapText="1"/>
    </xf>
    <xf numFmtId="0" fontId="26" fillId="3" borderId="3" xfId="1" applyFill="1" applyBorder="1" applyAlignment="1">
      <alignment vertical="top" wrapText="1"/>
    </xf>
  </cellXfs>
  <cellStyles count="2">
    <cellStyle name="Hyperlink" xfId="1" builtinId="8"/>
    <cellStyle name="Normal" xfId="0" builtinId="0"/>
  </cellStyles>
  <dxfs count="3">
    <dxf>
      <fill>
        <patternFill patternType="solid">
          <fgColor rgb="FFFDE9D9"/>
          <bgColor rgb="FFFDE9D9"/>
        </patternFill>
      </fill>
      <border>
        <left/>
        <right/>
        <top/>
        <bottom/>
      </border>
    </dxf>
    <dxf>
      <fill>
        <patternFill patternType="solid">
          <fgColor rgb="FFFDE9D9"/>
          <bgColor rgb="FFFDE9D9"/>
        </patternFill>
      </fill>
      <border>
        <left/>
        <right/>
        <top/>
        <bottom/>
      </border>
    </dxf>
    <dxf>
      <fill>
        <patternFill patternType="solid">
          <fgColor rgb="FFFFFFFF"/>
          <bgColor rgb="FFFFFFFF"/>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llegeboard.org/sites/default/files/relevant_words_in_context.pdf" TargetMode="External"/><Relationship Id="rId3" Type="http://schemas.openxmlformats.org/officeDocument/2006/relationships/hyperlink" Target="http://www.weteachwelearn.org/2012/02/two-column-notes-the-twin-pillars-supporting-reading-and-writing-of-non-fiction-texts/" TargetMode="External"/><Relationship Id="rId7" Type="http://schemas.openxmlformats.org/officeDocument/2006/relationships/hyperlink" Target="https://rtc.instructure.com/courses/1056743/pages/talking-to-the-text" TargetMode="External"/><Relationship Id="rId2" Type="http://schemas.openxmlformats.org/officeDocument/2006/relationships/hyperlink" Target="http://www.wested.org/resources/content-literacy-in-history-social-science/" TargetMode="External"/><Relationship Id="rId1" Type="http://schemas.openxmlformats.org/officeDocument/2006/relationships/hyperlink" Target="https://wested.app.box.com/s/5ilbhkw2nhckxzgvcns71zdcuwqin0b5" TargetMode="External"/><Relationship Id="rId6" Type="http://schemas.openxmlformats.org/officeDocument/2006/relationships/hyperlink" Target="https://rtc.instructure.com/courses/1056743/pages/think-alouds" TargetMode="External"/><Relationship Id="rId11" Type="http://schemas.openxmlformats.org/officeDocument/2006/relationships/hyperlink" Target="http://www.readwritethink.org/classroom-resources/lesson-plans/solving-word-meanings-engaging-1089.html?tab=4" TargetMode="External"/><Relationship Id="rId5" Type="http://schemas.openxmlformats.org/officeDocument/2006/relationships/hyperlink" Target="http://www.adlit.org/strategies/22735/" TargetMode="External"/><Relationship Id="rId10" Type="http://schemas.openxmlformats.org/officeDocument/2006/relationships/hyperlink" Target="http://www.learnerator.com/blog/sat-review/interpreting-words-phrases-context/" TargetMode="External"/><Relationship Id="rId4" Type="http://schemas.openxmlformats.org/officeDocument/2006/relationships/hyperlink" Target="http://www.readingrockets.org/strategies/think_alouds" TargetMode="External"/><Relationship Id="rId9" Type="http://schemas.openxmlformats.org/officeDocument/2006/relationships/hyperlink" Target="http://blog.prepscholar.com/vocab-in-context-questions-and-strategies-for-sat-read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ested.app.box.com/s/5ilbhkw2nhckxzgvcns71zdcuwqin0b5"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ested.app.box.com/s/5ilbhkw2nhckxzgvcns71zdcuwqin0b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election activeCell="B14" sqref="B14"/>
    </sheetView>
  </sheetViews>
  <sheetFormatPr defaultColWidth="14.5" defaultRowHeight="15.75" customHeight="1" x14ac:dyDescent="0.4"/>
  <cols>
    <col min="1" max="1" width="21.33203125" customWidth="1"/>
    <col min="2" max="2" width="94.1640625" customWidth="1"/>
    <col min="3" max="3" width="20.6640625" customWidth="1"/>
    <col min="4" max="4" width="33" customWidth="1"/>
  </cols>
  <sheetData>
    <row r="1" spans="1:3" ht="17.7" x14ac:dyDescent="0.6">
      <c r="A1" s="2" t="s">
        <v>0</v>
      </c>
      <c r="B1" s="3"/>
      <c r="C1" s="5"/>
    </row>
    <row r="2" spans="1:3" ht="17.7" x14ac:dyDescent="0.6">
      <c r="A2" s="5"/>
      <c r="B2" s="3"/>
      <c r="C2" s="5"/>
    </row>
    <row r="3" spans="1:3" ht="17.7" x14ac:dyDescent="0.6">
      <c r="A3" s="7"/>
      <c r="B3" s="8" t="s">
        <v>4</v>
      </c>
      <c r="C3" s="7"/>
    </row>
    <row r="4" spans="1:3" ht="15.75" customHeight="1" x14ac:dyDescent="0.4">
      <c r="A4" s="9" t="s">
        <v>3</v>
      </c>
      <c r="B4" s="9" t="s">
        <v>5</v>
      </c>
      <c r="C4" s="10" t="s">
        <v>6</v>
      </c>
    </row>
    <row r="5" spans="1:3" ht="15.75" customHeight="1" x14ac:dyDescent="0.4">
      <c r="A5" s="11" t="str">
        <f>HYPERLINK("https://drive.google.com/a/kentisd.org/folderview?id=0Byorwz8C_W7gfmZlYzR0QlE2WkoteDlMWTJrNG9tdmtoMEhPak9DenNrTXJuSm1MNUVnb1k&amp;usp=sharing#","MAISA Grammar Units")</f>
        <v>MAISA Grammar Units</v>
      </c>
      <c r="B5" s="12" t="s">
        <v>7</v>
      </c>
      <c r="C5" s="12" t="s">
        <v>8</v>
      </c>
    </row>
    <row r="6" spans="1:3" ht="15.75" customHeight="1" x14ac:dyDescent="0.4">
      <c r="A6" s="11" t="str">
        <f>HYPERLINK("http://www.sccresa.org/toolsforschools/curriculumtools/writewell/introductiontowritewell/writewell9thgrade/","Write Well Curriculum Grade Level Mini-Lessons for Grammar, Mechanics, and Usage")</f>
        <v>Write Well Curriculum Grade Level Mini-Lessons for Grammar, Mechanics, and Usage</v>
      </c>
      <c r="B6" s="12" t="s">
        <v>9</v>
      </c>
      <c r="C6" s="12" t="s">
        <v>8</v>
      </c>
    </row>
    <row r="7" spans="1:3" ht="15.75" customHeight="1" x14ac:dyDescent="0.4">
      <c r="A7" s="14" t="str">
        <f>HYPERLINK("http://www.adlit.org/strategies/22735/","Think Aloud All About Adolescent Literacy")</f>
        <v>Think Aloud All About Adolescent Literacy</v>
      </c>
      <c r="B7" s="16" t="s">
        <v>10</v>
      </c>
      <c r="C7" s="12" t="s">
        <v>11</v>
      </c>
    </row>
    <row r="8" spans="1:3" ht="15.75" customHeight="1" x14ac:dyDescent="0.4">
      <c r="A8" s="14" t="str">
        <f>HYPERLINK("http://www.readingrockets.org/strategies/think_alouds","Think Aloud Article and Lesson Links from Reading Rockets")</f>
        <v>Think Aloud Article and Lesson Links from Reading Rockets</v>
      </c>
      <c r="B8" s="18" t="s">
        <v>12</v>
      </c>
      <c r="C8" s="12" t="s">
        <v>13</v>
      </c>
    </row>
    <row r="9" spans="1:3" ht="15.75" customHeight="1" x14ac:dyDescent="0.4">
      <c r="A9" s="23" t="str">
        <f>HYPERLINK("http://www.readingrockets.org/article/using-think-alouds-improve-reading-comprehension","Think Alouds and Reading Comprehension")</f>
        <v>Think Alouds and Reading Comprehension</v>
      </c>
      <c r="B9" s="12" t="s">
        <v>15</v>
      </c>
      <c r="C9" s="12" t="s">
        <v>13</v>
      </c>
    </row>
    <row r="10" spans="1:3" ht="15.75" customHeight="1" x14ac:dyDescent="0.4">
      <c r="A10" s="14" t="str">
        <f>HYPERLINK("https://rtc.instructure.com/courses/1056743/pages/think-alouds","Think Aloud Reading Apprenticeship")</f>
        <v>Think Aloud Reading Apprenticeship</v>
      </c>
      <c r="B10" s="16" t="s">
        <v>16</v>
      </c>
      <c r="C10" s="12" t="s">
        <v>13</v>
      </c>
    </row>
    <row r="11" spans="1:3" ht="15.75" customHeight="1" x14ac:dyDescent="0.4">
      <c r="A11" s="31" t="str">
        <f>HYPERLINK("http://www.chambersburg.k12.pa.us/education/components/scrapbook/default.php?sectiondetailid=13834","Think Aloud Strategies")</f>
        <v>Think Aloud Strategies</v>
      </c>
      <c r="B11" s="33" t="s">
        <v>16</v>
      </c>
      <c r="C11" s="12" t="s">
        <v>13</v>
      </c>
    </row>
    <row r="12" spans="1:3" ht="15.75" customHeight="1" x14ac:dyDescent="0.4">
      <c r="A12" s="31" t="str">
        <f>HYPERLINK("http://www.ascd.org/publications/educational-leadership/dec12/vol70/num04/Closing-in-on-Close-Reading.aspx","ASCD Close Reading")</f>
        <v>ASCD Close Reading</v>
      </c>
      <c r="B12" s="33" t="s">
        <v>24</v>
      </c>
      <c r="C12" s="12" t="s">
        <v>20</v>
      </c>
    </row>
    <row r="13" spans="1:3" ht="15.75" customHeight="1" x14ac:dyDescent="0.4">
      <c r="A13" s="77" t="str">
        <f>HYPERLINK("http://www.missionliteracy.com/close-and-critical-reading.html","Mission Literacy Close Reading")</f>
        <v>Mission Literacy Close Reading</v>
      </c>
      <c r="B13" s="33" t="s">
        <v>24</v>
      </c>
      <c r="C13" s="12" t="s">
        <v>26</v>
      </c>
    </row>
    <row r="14" spans="1:3" ht="15.75" customHeight="1" x14ac:dyDescent="0.4">
      <c r="A14" s="31" t="str">
        <f>HYPERLINK("http://www.missionliteracy.com/close-and-critical-reading.html","Flip Books from Mission Literacy (link will not work in Firefox)")</f>
        <v>Flip Books from Mission Literacy (link will not work in Firefox)</v>
      </c>
      <c r="B14" s="33" t="s">
        <v>24</v>
      </c>
      <c r="C14" s="12" t="s">
        <v>26</v>
      </c>
    </row>
    <row r="15" spans="1:3" ht="15.75" customHeight="1" x14ac:dyDescent="0.4">
      <c r="A15" s="31" t="str">
        <f>HYPERLINK("https://www.corwin.com/sites/default/files/612_gs_whitepaper.pdf","Fisher &amp; Frey’s PD Resource Center for Close and Critical Reading")</f>
        <v>Fisher &amp; Frey’s PD Resource Center for Close and Critical Reading</v>
      </c>
      <c r="B15" s="33" t="s">
        <v>24</v>
      </c>
      <c r="C15" s="12" t="s">
        <v>20</v>
      </c>
    </row>
    <row r="16" spans="1:3" ht="15.75" customHeight="1" x14ac:dyDescent="0.4">
      <c r="A16" s="37" t="str">
        <f>HYPERLINK("https://learn.k20center.ou.edu/lesson/1c2bb46ffdf0fed14bcbaaaf4905f67f","OPTIC")</f>
        <v>OPTIC</v>
      </c>
      <c r="B16" s="39" t="s">
        <v>28</v>
      </c>
      <c r="C16" s="12" t="s">
        <v>20</v>
      </c>
    </row>
    <row r="17" spans="1:3" ht="15.75" customHeight="1" x14ac:dyDescent="0.4">
      <c r="A17" s="31" t="str">
        <f>HYPERLINK("https://collegereadiness.collegeboard.org/pdf/redesigned-sat-k12-teacher-implementation-guide.pdf","SAT Implementation Guide")</f>
        <v>SAT Implementation Guide</v>
      </c>
      <c r="B17" s="33" t="s">
        <v>18</v>
      </c>
      <c r="C17" s="12" t="s">
        <v>13</v>
      </c>
    </row>
    <row r="18" spans="1:3" ht="15.75" customHeight="1" x14ac:dyDescent="0.4">
      <c r="A18" s="31" t="str">
        <f>HYPERLINK("http://www.fremonths.org/ourpages/auto/2006/8/20/1156050858242/OPTIC%20Presentation-short.ppt","PPT for Science Using OPTIC")</f>
        <v>PPT for Science Using OPTIC</v>
      </c>
      <c r="B18" s="33" t="s">
        <v>18</v>
      </c>
      <c r="C18" s="12" t="s">
        <v>13</v>
      </c>
    </row>
    <row r="19" spans="1:3" ht="15.75" customHeight="1" x14ac:dyDescent="0.4">
      <c r="A19" s="31" t="str">
        <f>HYPERLINK("http://fisherandfrey.com/uploads/posts/Collab_Conversation.pdf","Collaborative Conversations")</f>
        <v>Collaborative Conversations</v>
      </c>
      <c r="B19" s="33" t="s">
        <v>31</v>
      </c>
      <c r="C19" s="12" t="s">
        <v>32</v>
      </c>
    </row>
    <row r="20" spans="1:3" ht="15.75" customHeight="1" x14ac:dyDescent="0.4">
      <c r="A20" s="37" t="str">
        <f>HYPERLINK("http://apcentral.collegeboard.com/apc/public/preap/teachers_corner/45200.html","SOAPSTone")</f>
        <v>SOAPSTone</v>
      </c>
      <c r="B20" s="39" t="s">
        <v>33</v>
      </c>
      <c r="C20" s="12" t="s">
        <v>34</v>
      </c>
    </row>
    <row r="21" spans="1:3" ht="15.75" customHeight="1" x14ac:dyDescent="0.4">
      <c r="A21" s="31" t="str">
        <f>HYPERLINK("http://www.fallriverschools.org/SOAPSTonePPT_Presentation[1][1].ppt","History Soapstone PPT with ""I Have a Dream"" Model")</f>
        <v>History Soapstone PPT with "I Have a Dream" Model</v>
      </c>
      <c r="B21" s="33" t="s">
        <v>35</v>
      </c>
      <c r="C21" s="12" t="s">
        <v>34</v>
      </c>
    </row>
    <row r="22" spans="1:3" ht="15.75" customHeight="1" x14ac:dyDescent="0.4">
      <c r="A22" s="31" t="str">
        <f>HYPERLINK("http://www.rtmsd.org/cms/lib9/PA01000204/Centricity/Domain/183/soapstone.pdf","History SOAPSTONE Template")</f>
        <v>History SOAPSTONE Template</v>
      </c>
      <c r="B22" s="33" t="s">
        <v>38</v>
      </c>
      <c r="C22" s="12" t="s">
        <v>34</v>
      </c>
    </row>
    <row r="23" spans="1:3" ht="15.75" customHeight="1" x14ac:dyDescent="0.4">
      <c r="A23" s="31" t="str">
        <f>HYPERLINK("http://www.mcpshs.net/ourpages/auto/2014/5/28/30055908/SOAPSTone%20Examples.docx","ELA/History")</f>
        <v>ELA/History</v>
      </c>
      <c r="B23" s="33" t="s">
        <v>40</v>
      </c>
      <c r="C23" s="12" t="s">
        <v>34</v>
      </c>
    </row>
    <row r="24" spans="1:3" ht="15.75" customHeight="1" x14ac:dyDescent="0.4">
      <c r="A24" s="31" t="s">
        <v>37</v>
      </c>
      <c r="B24" s="33" t="s">
        <v>39</v>
      </c>
      <c r="C24" s="12" t="s">
        <v>13</v>
      </c>
    </row>
    <row r="25" spans="1:3" ht="15.75" customHeight="1" x14ac:dyDescent="0.4">
      <c r="A25" s="37" t="str">
        <f>HYPERLINK("http://education.wm.edu/centers/ttac/documents/packets/unlockingreadingcomp.pdf","R.A.R.E.")</f>
        <v>R.A.R.E.</v>
      </c>
      <c r="B25" s="39" t="s">
        <v>43</v>
      </c>
      <c r="C25" s="12" t="s">
        <v>20</v>
      </c>
    </row>
    <row r="26" spans="1:3" ht="15.75" customHeight="1" x14ac:dyDescent="0.4">
      <c r="A26" s="31" t="s">
        <v>44</v>
      </c>
      <c r="B26" s="33" t="s">
        <v>47</v>
      </c>
      <c r="C26" s="12" t="s">
        <v>49</v>
      </c>
    </row>
    <row r="27" spans="1:3" ht="15.75" customHeight="1" x14ac:dyDescent="0.4">
      <c r="A27" s="31" t="s">
        <v>50</v>
      </c>
      <c r="B27" s="33" t="s">
        <v>51</v>
      </c>
      <c r="C27" s="12" t="s">
        <v>52</v>
      </c>
    </row>
    <row r="28" spans="1:3" ht="15.75" customHeight="1" x14ac:dyDescent="0.4">
      <c r="A28" s="31" t="str">
        <f>HYPERLINK("http://www.readwritethink.org/professional-development/strategy-guides/using-raft-writing-strategy-30625.html","Using the RAFT Writing Strategy")</f>
        <v>Using the RAFT Writing Strategy</v>
      </c>
      <c r="B28" s="33" t="s">
        <v>54</v>
      </c>
      <c r="C28" s="12" t="s">
        <v>55</v>
      </c>
    </row>
    <row r="29" spans="1:3" ht="15.75" customHeight="1" x14ac:dyDescent="0.4">
      <c r="A29" s="37" t="str">
        <f>HYPERLINK("http://www.nhadulted.org/ged/reading_curriculum/Reading%20Comprehension%20%20the%20GED%20Test%201.pdf","Think-Aloud")</f>
        <v>Think-Aloud</v>
      </c>
      <c r="B29" s="39" t="s">
        <v>16</v>
      </c>
      <c r="C29" s="12" t="s">
        <v>13</v>
      </c>
    </row>
    <row r="30" spans="1:3" ht="15.75" customHeight="1" x14ac:dyDescent="0.4">
      <c r="A30" s="31" t="s">
        <v>57</v>
      </c>
      <c r="B30" s="33" t="s">
        <v>58</v>
      </c>
      <c r="C30" s="12" t="s">
        <v>13</v>
      </c>
    </row>
    <row r="31" spans="1:3" ht="15.75" customHeight="1" x14ac:dyDescent="0.4">
      <c r="A31" s="31" t="s">
        <v>59</v>
      </c>
      <c r="B31" s="33" t="s">
        <v>58</v>
      </c>
      <c r="C31" s="12" t="s">
        <v>13</v>
      </c>
    </row>
    <row r="32" spans="1:3" ht="15.75" customHeight="1" x14ac:dyDescent="0.4">
      <c r="A32" s="31" t="s">
        <v>60</v>
      </c>
      <c r="B32" s="33" t="s">
        <v>58</v>
      </c>
      <c r="C32" s="12" t="s">
        <v>13</v>
      </c>
    </row>
    <row r="33" spans="1:3" ht="15.75" customHeight="1" x14ac:dyDescent="0.4">
      <c r="A33" s="37" t="str">
        <f>HYPERLINK("http://www.readwritethink.org/classroom-resources/lesson-plans/teaching-student-annotation-constructing-1132.html?tab=4","Annotation: Talking to the Text")</f>
        <v>Annotation: Talking to the Text</v>
      </c>
      <c r="B33" s="39" t="s">
        <v>61</v>
      </c>
      <c r="C33" s="12" t="s">
        <v>13</v>
      </c>
    </row>
    <row r="34" spans="1:3" ht="15.75" customHeight="1" x14ac:dyDescent="0.4">
      <c r="A34" s="31" t="s">
        <v>62</v>
      </c>
      <c r="B34" s="33" t="s">
        <v>63</v>
      </c>
      <c r="C34" s="12" t="s">
        <v>13</v>
      </c>
    </row>
    <row r="35" spans="1:3" ht="15.75" customHeight="1" x14ac:dyDescent="0.4">
      <c r="A35" s="49" t="s">
        <v>42</v>
      </c>
      <c r="B35" s="39" t="s">
        <v>65</v>
      </c>
      <c r="C35" s="12" t="s">
        <v>42</v>
      </c>
    </row>
    <row r="36" spans="1:3" ht="15.75" customHeight="1" x14ac:dyDescent="0.4">
      <c r="A36" s="31" t="s">
        <v>67</v>
      </c>
      <c r="B36" s="33" t="s">
        <v>42</v>
      </c>
      <c r="C36" s="12" t="s">
        <v>42</v>
      </c>
    </row>
    <row r="37" spans="1:3" ht="15.75" customHeight="1" x14ac:dyDescent="0.4">
      <c r="A37" s="31" t="s">
        <v>68</v>
      </c>
      <c r="B37" s="33" t="s">
        <v>42</v>
      </c>
      <c r="C37" s="12" t="s">
        <v>42</v>
      </c>
    </row>
    <row r="38" spans="1:3" ht="15.75" customHeight="1" x14ac:dyDescent="0.4">
      <c r="A38" s="31" t="s">
        <v>69</v>
      </c>
      <c r="B38" s="33" t="s">
        <v>42</v>
      </c>
      <c r="C38" s="12" t="s">
        <v>42</v>
      </c>
    </row>
    <row r="39" spans="1:3" ht="15.75" customHeight="1" x14ac:dyDescent="0.4">
      <c r="A39" s="31" t="s">
        <v>70</v>
      </c>
      <c r="B39" s="33" t="s">
        <v>42</v>
      </c>
      <c r="C39" s="12" t="s">
        <v>42</v>
      </c>
    </row>
    <row r="40" spans="1:3" ht="15.75" customHeight="1" x14ac:dyDescent="0.4">
      <c r="A40" s="31" t="str">
        <f>HYPERLINK("http://www.csun.edu/~krowlands/Content/SED525EN/Course%20Assignments/Lesson%20Planning/student%20samples/summary%20lesson%20plan%203.doc","Summarizing template from Cal State University Northridge")</f>
        <v>Summarizing template from Cal State University Northridge</v>
      </c>
      <c r="B40" s="33" t="s">
        <v>72</v>
      </c>
      <c r="C40" s="12" t="s">
        <v>13</v>
      </c>
    </row>
    <row r="41" spans="1:3" ht="15.75" customHeight="1" x14ac:dyDescent="0.4">
      <c r="A41" s="37" t="str">
        <f>HYPERLINK("http://fisherandfrey.com/uploads/posts/Collab_Conversation.pdf","Collaborative Conversations")</f>
        <v>Collaborative Conversations</v>
      </c>
      <c r="B41" s="39" t="s">
        <v>74</v>
      </c>
      <c r="C41" s="12" t="s">
        <v>75</v>
      </c>
    </row>
    <row r="42" spans="1:3" ht="15.75" customHeight="1" x14ac:dyDescent="0.4">
      <c r="A42" s="37" t="str">
        <f>HYPERLINK("https://www.engageny.org/file/2751/download/written_conversation_protocol.pdf","Written Conversation")</f>
        <v>Written Conversation</v>
      </c>
      <c r="B42" s="39" t="s">
        <v>76</v>
      </c>
      <c r="C42" s="12" t="s">
        <v>75</v>
      </c>
    </row>
    <row r="43" spans="1:3" ht="15.75" customHeight="1" x14ac:dyDescent="0.4">
      <c r="A43" s="31" t="str">
        <f>HYPERLINK("www.readworks.org","Readworks")</f>
        <v>Readworks</v>
      </c>
      <c r="B43" s="33" t="s">
        <v>66</v>
      </c>
      <c r="C43" s="12" t="s">
        <v>79</v>
      </c>
    </row>
    <row r="44" spans="1:3" ht="15.75" customHeight="1" x14ac:dyDescent="0.4">
      <c r="A44" s="31" t="str">
        <f>HYPERLINK("http://www.kellygallagher.org/article-of-the-week/","Kelly Gallagher Article of the Week Archives")</f>
        <v>Kelly Gallagher Article of the Week Archives</v>
      </c>
      <c r="B44" s="33" t="s">
        <v>71</v>
      </c>
      <c r="C44" s="12" t="s">
        <v>64</v>
      </c>
    </row>
    <row r="45" spans="1:3" ht="15.75" customHeight="1" x14ac:dyDescent="0.4">
      <c r="A45" s="31" t="str">
        <f>HYPERLINK("http://www.davestuartjr.com/article-of-the-week-assignment/","Dave Stuart Teaching Article of the Week Protocols")</f>
        <v>Dave Stuart Teaching Article of the Week Protocols</v>
      </c>
      <c r="B45" s="33" t="s">
        <v>86</v>
      </c>
      <c r="C45" s="12" t="s">
        <v>64</v>
      </c>
    </row>
    <row r="46" spans="1:3" ht="15.75" customHeight="1" x14ac:dyDescent="0.4">
      <c r="A46" s="31" t="str">
        <f>HYPERLINK("https://newsela.com/","NEWSELA")</f>
        <v>NEWSELA</v>
      </c>
      <c r="B46" s="33" t="s">
        <v>73</v>
      </c>
      <c r="C46" s="12" t="s">
        <v>64</v>
      </c>
    </row>
    <row r="47" spans="1:3" ht="15.75" customHeight="1" x14ac:dyDescent="0.4">
      <c r="A47" s="31" t="str">
        <f>HYPERLINK("http://serpmedia.org/rtl/","Reading to Learn in Science")</f>
        <v>Reading to Learn in Science</v>
      </c>
      <c r="B47" s="33" t="s">
        <v>90</v>
      </c>
      <c r="C47" s="12" t="s">
        <v>64</v>
      </c>
    </row>
    <row r="48" spans="1:3" ht="15.75" customHeight="1" x14ac:dyDescent="0.4">
      <c r="A48" s="31" t="str">
        <f>HYPERLINK("https://miblsi.org/training-materials/miblsi/tier-1-secondary-content-area-reading-strategies","Tier 1 Secondary Content Area Reading Strategies")</f>
        <v>Tier 1 Secondary Content Area Reading Strategies</v>
      </c>
      <c r="B48" s="33" t="s">
        <v>92</v>
      </c>
      <c r="C48" s="12" t="s">
        <v>93</v>
      </c>
    </row>
  </sheetData>
  <conditionalFormatting sqref="A1:C2">
    <cfRule type="containsBlanks" dxfId="2" priority="1">
      <formula>LEN(TRIM(A1))=0</formula>
    </cfRule>
  </conditionalFormatting>
  <conditionalFormatting sqref="C41:C48">
    <cfRule type="containsBlanks" dxfId="1" priority="2">
      <formula>LEN(TRIM(C41))=0</formula>
    </cfRule>
  </conditionalFormatting>
  <hyperlinks>
    <hyperlink ref="A24" r:id="rId1"/>
    <hyperlink ref="A26" r:id="rId2"/>
    <hyperlink ref="A27" r:id="rId3"/>
    <hyperlink ref="A30" r:id="rId4"/>
    <hyperlink ref="A31" r:id="rId5"/>
    <hyperlink ref="A32" r:id="rId6"/>
    <hyperlink ref="A34" r:id="rId7"/>
    <hyperlink ref="A36" r:id="rId8"/>
    <hyperlink ref="A37" r:id="rId9"/>
    <hyperlink ref="A38" r:id="rId10"/>
    <hyperlink ref="A39" r:id="rId1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workbookViewId="0"/>
  </sheetViews>
  <sheetFormatPr defaultColWidth="14.5" defaultRowHeight="15.75" customHeight="1" x14ac:dyDescent="0.4"/>
  <cols>
    <col min="1" max="1" width="21" customWidth="1"/>
    <col min="2" max="2" width="93.5" customWidth="1"/>
  </cols>
  <sheetData>
    <row r="2" spans="1:3" ht="17.7" x14ac:dyDescent="0.6">
      <c r="A2" s="4"/>
      <c r="B2" s="13" t="s">
        <v>2</v>
      </c>
      <c r="C2" s="4"/>
    </row>
    <row r="3" spans="1:3" ht="15.75" customHeight="1" x14ac:dyDescent="0.4">
      <c r="A3" s="20" t="s">
        <v>3</v>
      </c>
      <c r="B3" s="20" t="s">
        <v>5</v>
      </c>
      <c r="C3" s="24" t="s">
        <v>6</v>
      </c>
    </row>
    <row r="4" spans="1:3" ht="15.75" customHeight="1" x14ac:dyDescent="0.4">
      <c r="A4" s="26" t="str">
        <f>HYPERLINK("https://collegereadiness.collegeboard.org/pdf/redesigned-sat-k12-teacher-implementation-guide.pdf","SAT Implementation Guide")</f>
        <v>SAT Implementation Guide</v>
      </c>
      <c r="B4" s="28" t="s">
        <v>18</v>
      </c>
      <c r="C4" s="30" t="s">
        <v>20</v>
      </c>
    </row>
    <row r="5" spans="1:3" ht="15.75" customHeight="1" x14ac:dyDescent="0.4">
      <c r="A5" s="32" t="str">
        <f>HYPERLINK("http://www.fremonths.org/ourpages/auto/2006/8/20/1156050858242/OPTIC%20Presentation-short.ppt","PPT for Science Using OPTIC")</f>
        <v>PPT for Science Using OPTIC</v>
      </c>
      <c r="B5" s="35" t="s">
        <v>18</v>
      </c>
      <c r="C5" s="38" t="s">
        <v>20</v>
      </c>
    </row>
    <row r="6" spans="1:3" ht="15.75" customHeight="1" x14ac:dyDescent="0.4">
      <c r="A6" s="41" t="str">
        <f>HYPERLINK("https://learn.k20center.ou.edu/lesson/1c2bb46ffdf0fed14bcbaaaf4905f67f","OPTIC")</f>
        <v>OPTIC</v>
      </c>
      <c r="B6" s="44" t="s">
        <v>28</v>
      </c>
      <c r="C6" s="38" t="s">
        <v>20</v>
      </c>
    </row>
    <row r="7" spans="1:3" ht="15.75" customHeight="1" x14ac:dyDescent="0.4">
      <c r="A7" s="32" t="s">
        <v>37</v>
      </c>
      <c r="B7" s="35" t="s">
        <v>39</v>
      </c>
      <c r="C7" s="38" t="s">
        <v>13</v>
      </c>
    </row>
    <row r="8" spans="1:3" ht="15.75" customHeight="1" x14ac:dyDescent="0.4">
      <c r="A8" s="32" t="str">
        <f>HYPERLINK("http://www.weareteachers.com/blogs/post/2015/10/16/better-together-pairing-fiction-and-nonfiction-in-the-high-school-classroom?utm_source=MDRWAT&amp;utm_medium=email&amp;utm_campaign=BFW-Blog","Better Together: Pairing Fiction and Nonfiction in the High School Classroom")</f>
        <v>Better Together: Pairing Fiction and Nonfiction in the High School Classroom</v>
      </c>
      <c r="B8" s="35" t="s">
        <v>45</v>
      </c>
      <c r="C8" s="45" t="s">
        <v>46</v>
      </c>
    </row>
    <row r="9" spans="1:3" ht="15.75" customHeight="1" x14ac:dyDescent="0.4">
      <c r="A9" s="46" t="str">
        <f>HYPERLINK("http://www.americanrhetoric.com/top100speechesall.html","American Rhetoric Top 100 Speeches")</f>
        <v>American Rhetoric Top 100 Speeches</v>
      </c>
      <c r="B9" s="48" t="s">
        <v>56</v>
      </c>
      <c r="C9" s="45" t="s">
        <v>64</v>
      </c>
    </row>
    <row r="10" spans="1:3" ht="15.75" customHeight="1" x14ac:dyDescent="0.4">
      <c r="A10" s="46" t="str">
        <f>HYPERLINK("www.readworks.org","Readworks")</f>
        <v>Readworks</v>
      </c>
      <c r="B10" s="48" t="s">
        <v>66</v>
      </c>
      <c r="C10" s="45" t="s">
        <v>64</v>
      </c>
    </row>
    <row r="11" spans="1:3" ht="15.75" customHeight="1" x14ac:dyDescent="0.4">
      <c r="A11" s="46" t="str">
        <f>HYPERLINK("http://www.kellygallagher.org/article-of-the-week/","Kelly Gallagher Article of the Week Archives")</f>
        <v>Kelly Gallagher Article of the Week Archives</v>
      </c>
      <c r="B11" s="48" t="s">
        <v>71</v>
      </c>
      <c r="C11" s="45" t="s">
        <v>64</v>
      </c>
    </row>
    <row r="12" spans="1:3" ht="15.75" customHeight="1" x14ac:dyDescent="0.4">
      <c r="A12" s="46" t="str">
        <f>HYPERLINK("https://newsela.com/","NEWSELA")</f>
        <v>NEWSELA</v>
      </c>
      <c r="B12" s="48" t="s">
        <v>73</v>
      </c>
      <c r="C12" s="45" t="s">
        <v>64</v>
      </c>
    </row>
    <row r="13" spans="1:3" ht="15.75" customHeight="1" x14ac:dyDescent="0.4">
      <c r="A13" s="46" t="str">
        <f>HYPERLINK("www.newsela.com","Newsela for Science")</f>
        <v>Newsela for Science</v>
      </c>
      <c r="B13" s="48" t="s">
        <v>73</v>
      </c>
      <c r="C13" s="45" t="s">
        <v>64</v>
      </c>
    </row>
    <row r="14" spans="1:3" ht="15.75" customHeight="1" x14ac:dyDescent="0.4">
      <c r="A14" s="46" t="str">
        <f>HYPERLINK("http://readingandwritingproject.org/resources/text-sets","Teacher's College Reading and Writing Project Text Sets")</f>
        <v>Teacher's College Reading and Writing Project Text Sets</v>
      </c>
      <c r="B14" s="48" t="s">
        <v>77</v>
      </c>
      <c r="C14" s="45" t="s">
        <v>64</v>
      </c>
    </row>
    <row r="15" spans="1:3" ht="15.75" customHeight="1" x14ac:dyDescent="0.4">
      <c r="A15" s="51" t="s">
        <v>78</v>
      </c>
      <c r="B15" s="48" t="s">
        <v>81</v>
      </c>
      <c r="C15" s="45" t="s">
        <v>64</v>
      </c>
    </row>
    <row r="16" spans="1:3" ht="15.75" customHeight="1" x14ac:dyDescent="0.4">
      <c r="A16" s="46" t="str">
        <f>HYPERLINK("http://docsteach.org/documents","Docs Teach")</f>
        <v>Docs Teach</v>
      </c>
      <c r="B16" s="48" t="s">
        <v>82</v>
      </c>
      <c r="C16" s="45" t="s">
        <v>64</v>
      </c>
    </row>
    <row r="17" spans="1:3" ht="15.75" customHeight="1" x14ac:dyDescent="0.4">
      <c r="A17" s="46" t="str">
        <f>HYPERLINK("https://www.sciencenews.org/","Science News")</f>
        <v>Science News</v>
      </c>
      <c r="B17" s="48" t="s">
        <v>83</v>
      </c>
      <c r="C17" s="45" t="s">
        <v>64</v>
      </c>
    </row>
    <row r="18" spans="1:3" ht="15.75" customHeight="1" x14ac:dyDescent="0.4">
      <c r="A18" s="38" t="s">
        <v>84</v>
      </c>
      <c r="B18" s="51" t="s">
        <v>85</v>
      </c>
      <c r="C18" s="45" t="s">
        <v>64</v>
      </c>
    </row>
    <row r="19" spans="1:3" ht="15.75" customHeight="1" x14ac:dyDescent="0.4">
      <c r="A19" s="46" t="str">
        <f>HYPERLINK("http://www.livescience.com/ ","Live Science")</f>
        <v>Live Science</v>
      </c>
      <c r="B19" s="48" t="s">
        <v>87</v>
      </c>
      <c r="C19" s="45" t="s">
        <v>64</v>
      </c>
    </row>
    <row r="20" spans="1:3" ht="15.75" customHeight="1" x14ac:dyDescent="0.4">
      <c r="A20" s="46" t="str">
        <f>HYPERLINK("http://scienceworld.scholastic.com/Earth-Science-Archive","Science World Current Science")</f>
        <v>Science World Current Science</v>
      </c>
      <c r="B20" s="48" t="s">
        <v>88</v>
      </c>
      <c r="C20" s="45" t="s">
        <v>64</v>
      </c>
    </row>
    <row r="21" spans="1:3" ht="15.75" customHeight="1" x14ac:dyDescent="0.4">
      <c r="A21" s="46" t="str">
        <f>HYPERLINK("www.tweentribune.com ","Tween Tribune")</f>
        <v>Tween Tribune</v>
      </c>
      <c r="B21" s="48" t="s">
        <v>89</v>
      </c>
      <c r="C21" s="45" t="s">
        <v>64</v>
      </c>
    </row>
    <row r="22" spans="1:3" ht="15.75" customHeight="1" x14ac:dyDescent="0.4">
      <c r="A22" s="46" t="str">
        <f>HYPERLINK("http://www.izzit.org/","Izzit.org Current Events")</f>
        <v>Izzit.org Current Events</v>
      </c>
      <c r="B22" s="48" t="s">
        <v>91</v>
      </c>
      <c r="C22" s="45" t="s">
        <v>64</v>
      </c>
    </row>
    <row r="23" spans="1:3" ht="15.75" customHeight="1" x14ac:dyDescent="0.4">
      <c r="A23" s="46" t="str">
        <f>HYPERLINK("http://www.loc.gov/","Library of Congress Home")</f>
        <v>Library of Congress Home</v>
      </c>
      <c r="B23" s="48" t="s">
        <v>94</v>
      </c>
      <c r="C23" s="45" t="s">
        <v>64</v>
      </c>
    </row>
    <row r="24" spans="1:3" ht="15.75" customHeight="1" x14ac:dyDescent="0.4">
      <c r="A24" s="46" t="str">
        <f>HYPERLINK("www.newspapermap.com","Newspaper Map")</f>
        <v>Newspaper Map</v>
      </c>
      <c r="B24" s="48" t="s">
        <v>95</v>
      </c>
      <c r="C24" s="45" t="s">
        <v>64</v>
      </c>
    </row>
    <row r="25" spans="1:3" ht="15.75" customHeight="1" x14ac:dyDescent="0.4">
      <c r="A25" s="46" t="str">
        <f>HYPERLINK("http://www.visualisingdata.com/","Visualising Data")</f>
        <v>Visualising Data</v>
      </c>
      <c r="B25" s="48" t="s">
        <v>96</v>
      </c>
      <c r="C25" s="45" t="s">
        <v>19</v>
      </c>
    </row>
    <row r="26" spans="1:3" ht="15.75" customHeight="1" x14ac:dyDescent="0.4">
      <c r="A26" s="46" t="str">
        <f>HYPERLINK("www.mel.org","MEL")</f>
        <v>MEL</v>
      </c>
      <c r="B26" s="48" t="s">
        <v>97</v>
      </c>
      <c r="C26" s="45" t="s">
        <v>64</v>
      </c>
    </row>
    <row r="27" spans="1:3" ht="15.75" customHeight="1" x14ac:dyDescent="0.4">
      <c r="A27" s="46" t="str">
        <f>HYPERLINK("http://serpmedia.org/rtl/","Reading to Learn in Science")</f>
        <v>Reading to Learn in Science</v>
      </c>
      <c r="B27" s="48" t="s">
        <v>90</v>
      </c>
      <c r="C27" s="45" t="s">
        <v>75</v>
      </c>
    </row>
    <row r="28" spans="1:3" ht="15.75" customHeight="1" x14ac:dyDescent="0.4">
      <c r="A28" s="46" t="str">
        <f>HYPERLINK("https://miblsi.org/training-materials/miblsi/tier-1-secondary-content-area-reading-strategies","Tier 1 Secondary Content Area Reading Strategies")</f>
        <v>Tier 1 Secondary Content Area Reading Strategies</v>
      </c>
      <c r="B28" s="48" t="s">
        <v>92</v>
      </c>
      <c r="C28" s="45" t="s">
        <v>93</v>
      </c>
    </row>
    <row r="29" spans="1:3" ht="15.75" customHeight="1" x14ac:dyDescent="0.4">
      <c r="A29" s="46"/>
      <c r="B29" s="48"/>
      <c r="C29" s="57"/>
    </row>
    <row r="30" spans="1:3" ht="15.75" customHeight="1" x14ac:dyDescent="0.4">
      <c r="A30" s="46"/>
      <c r="B30" s="48"/>
      <c r="C30" s="57"/>
    </row>
    <row r="31" spans="1:3" ht="15.75" customHeight="1" x14ac:dyDescent="0.4">
      <c r="A31" s="51"/>
      <c r="B31" s="48"/>
      <c r="C31" s="57"/>
    </row>
    <row r="32" spans="1:3" ht="15.75" customHeight="1" x14ac:dyDescent="0.4">
      <c r="A32" s="46"/>
      <c r="B32" s="48"/>
      <c r="C32" s="57"/>
    </row>
    <row r="33" spans="1:3" ht="15.75" customHeight="1" x14ac:dyDescent="0.4">
      <c r="A33" s="51"/>
      <c r="B33" s="48"/>
      <c r="C33" s="57"/>
    </row>
    <row r="34" spans="1:3" ht="15.75" customHeight="1" x14ac:dyDescent="0.4">
      <c r="A34" s="46"/>
      <c r="B34" s="48"/>
      <c r="C34" s="57"/>
    </row>
    <row r="35" spans="1:3" ht="15.75" customHeight="1" x14ac:dyDescent="0.4">
      <c r="A35" s="46"/>
      <c r="B35" s="48"/>
      <c r="C35" s="57"/>
    </row>
    <row r="36" spans="1:3" ht="15.75" customHeight="1" x14ac:dyDescent="0.4">
      <c r="A36" s="46"/>
      <c r="B36" s="48"/>
      <c r="C36" s="57"/>
    </row>
    <row r="37" spans="1:3" ht="15.75" customHeight="1" x14ac:dyDescent="0.4">
      <c r="A37" s="46"/>
      <c r="B37" s="48"/>
      <c r="C37" s="57"/>
    </row>
    <row r="38" spans="1:3" ht="15.75" customHeight="1" x14ac:dyDescent="0.4">
      <c r="A38" s="46"/>
      <c r="B38" s="48"/>
      <c r="C38" s="57"/>
    </row>
  </sheetData>
  <hyperlinks>
    <hyperlink ref="A7" r:id="rId1"/>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workbookViewId="0"/>
  </sheetViews>
  <sheetFormatPr defaultColWidth="14.5" defaultRowHeight="15.75" customHeight="1" x14ac:dyDescent="0.4"/>
  <cols>
    <col min="1" max="1" width="20.1640625" customWidth="1"/>
    <col min="2" max="2" width="94.6640625" customWidth="1"/>
    <col min="3" max="3" width="23.1640625" customWidth="1"/>
  </cols>
  <sheetData>
    <row r="2" spans="1:3" ht="17.7" x14ac:dyDescent="0.6">
      <c r="A2" s="1"/>
      <c r="B2" s="6" t="s">
        <v>1</v>
      </c>
      <c r="C2" s="1"/>
    </row>
    <row r="3" spans="1:3" ht="15.75" customHeight="1" x14ac:dyDescent="0.4">
      <c r="A3" s="15" t="s">
        <v>3</v>
      </c>
      <c r="B3" s="15" t="s">
        <v>5</v>
      </c>
      <c r="C3" s="17" t="s">
        <v>6</v>
      </c>
    </row>
    <row r="4" spans="1:3" ht="15.75" customHeight="1" x14ac:dyDescent="0.4">
      <c r="A4" s="19" t="str">
        <f>HYPERLINK("https://drive.google.com/a/kentisd.org/folderview?id=0Byorwz8C_W7gfmZlYzR0QlE2WkoteDlMWTJrNG9tdmtoMEhPak9DenNrTXJuSm1MNUVnb1k&amp;usp=sharing#","MAISA Grammar Units")</f>
        <v>MAISA Grammar Units</v>
      </c>
      <c r="B4" s="21" t="s">
        <v>7</v>
      </c>
      <c r="C4" s="22" t="s">
        <v>8</v>
      </c>
    </row>
    <row r="5" spans="1:3" ht="15.75" customHeight="1" x14ac:dyDescent="0.4">
      <c r="A5" s="19" t="str">
        <f>HYPERLINK("http://www.sccresa.org/toolsforschools/curriculumtools/writewell/introductiontowritewell/writewell9thgrade/","Write Well Curriculum Grade Level Mini-Lessons for Grammar, Mechanics, and Usage")</f>
        <v>Write Well Curriculum Grade Level Mini-Lessons for Grammar, Mechanics, and Usage</v>
      </c>
      <c r="B5" s="21" t="s">
        <v>14</v>
      </c>
      <c r="C5" s="22" t="s">
        <v>8</v>
      </c>
    </row>
    <row r="6" spans="1:3" ht="15.75" customHeight="1" x14ac:dyDescent="0.4">
      <c r="A6" s="25" t="str">
        <f>HYPERLINK("https://drive.google.com/open?id=0BzEixHSVpH6qNTcxdHlXN2RDNEk","Teaching Ethos, Pathos, and Logos")</f>
        <v>Teaching Ethos, Pathos, and Logos</v>
      </c>
      <c r="B6" s="27" t="s">
        <v>17</v>
      </c>
      <c r="C6" s="29" t="s">
        <v>19</v>
      </c>
    </row>
    <row r="7" spans="1:3" ht="15.75" customHeight="1" x14ac:dyDescent="0.4">
      <c r="A7" s="25" t="str">
        <f>HYPERLINK("http://apcentral.collegeboard.com/apc/members/repository/ap06_englang_roskelly_50098.pdf","What do students need to know about rhetoric?")</f>
        <v>What do students need to know about rhetoric?</v>
      </c>
      <c r="B7" s="27" t="s">
        <v>21</v>
      </c>
      <c r="C7" s="29" t="s">
        <v>22</v>
      </c>
    </row>
    <row r="8" spans="1:3" ht="15.75" customHeight="1" x14ac:dyDescent="0.4">
      <c r="A8" s="25" t="str">
        <f>HYPERLINK("http://www.virtualsalt.com/rhetoric.htm#Self","Handbook of Rhetorical Devices")</f>
        <v>Handbook of Rhetorical Devices</v>
      </c>
      <c r="B8" s="27" t="s">
        <v>23</v>
      </c>
      <c r="C8" s="29" t="s">
        <v>22</v>
      </c>
    </row>
    <row r="9" spans="1:3" ht="15.75" customHeight="1" x14ac:dyDescent="0.4">
      <c r="A9" s="34" t="str">
        <f>HYPERLINK("http://www.readwritethink.org/classroom-resources/lesson-plans/analyzing-famous-speeches-arguments-30526.html?tab=4","Analyzing Famous Speeches as Arguments")</f>
        <v>Analyzing Famous Speeches as Arguments</v>
      </c>
      <c r="B9" s="36" t="s">
        <v>25</v>
      </c>
      <c r="C9" s="29" t="s">
        <v>27</v>
      </c>
    </row>
    <row r="10" spans="1:3" ht="15.75" customHeight="1" x14ac:dyDescent="0.4">
      <c r="A10" s="40" t="str">
        <f>HYPERLINK("http://achievethecore.org/page/1027/academic-word-finder","Tier 2 Academic Word Finder")</f>
        <v>Tier 2 Academic Word Finder</v>
      </c>
      <c r="B10" s="42" t="s">
        <v>29</v>
      </c>
      <c r="C10" s="43" t="s">
        <v>30</v>
      </c>
    </row>
    <row r="11" spans="1:3" ht="15.75" customHeight="1" x14ac:dyDescent="0.4">
      <c r="A11" s="40" t="str">
        <f>HYPERLINK("http://www.nottingham.ac.uk/alzsh3/acvocab/awlhighlighter.htm","Academic Word List Highlighter")</f>
        <v>Academic Word List Highlighter</v>
      </c>
      <c r="B11" s="42" t="s">
        <v>36</v>
      </c>
      <c r="C11" s="43" t="s">
        <v>30</v>
      </c>
    </row>
    <row r="12" spans="1:3" ht="15.75" customHeight="1" x14ac:dyDescent="0.4">
      <c r="A12" s="40" t="str">
        <f>HYPERLINK("https://www.collegeboard.org/sites/default/files/relevant_words_in_context.pdf","Relevant Words in Context")</f>
        <v>Relevant Words in Context</v>
      </c>
      <c r="B12" s="42" t="s">
        <v>41</v>
      </c>
      <c r="C12" s="43" t="s">
        <v>42</v>
      </c>
    </row>
    <row r="13" spans="1:3" ht="15.75" customHeight="1" x14ac:dyDescent="0.4">
      <c r="A13" s="40" t="str">
        <f>HYPERLINK("http://www.readwritethink.org/files/resources/lesson_images/lesson1089/types_context_clues.pdf","Types of Context Clues")</f>
        <v>Types of Context Clues</v>
      </c>
      <c r="B13" s="42" t="s">
        <v>48</v>
      </c>
      <c r="C13" s="43" t="s">
        <v>42</v>
      </c>
    </row>
    <row r="14" spans="1:3" ht="15.75" customHeight="1" x14ac:dyDescent="0.4">
      <c r="A14" s="40" t="str">
        <f>HYPERLINK("http://www.corestandards.org/assets/Appendix_A.pdf","Appendix A Common Core State Standards Pages 31-35")</f>
        <v>Appendix A Common Core State Standards Pages 31-35</v>
      </c>
      <c r="B14" s="36" t="s">
        <v>53</v>
      </c>
      <c r="C14" s="43" t="s">
        <v>30</v>
      </c>
    </row>
    <row r="15" spans="1:3" ht="15.75" customHeight="1" x14ac:dyDescent="0.4">
      <c r="A15" s="47" t="str">
        <f>HYPERLINK("http://apcentral.collegeboard.com/apc/public/preap/teachers_corner/45200.html","SOAPSTone")</f>
        <v>SOAPSTone</v>
      </c>
      <c r="B15" s="50" t="s">
        <v>33</v>
      </c>
      <c r="C15" s="43" t="s">
        <v>46</v>
      </c>
    </row>
    <row r="16" spans="1:3" ht="15.75" customHeight="1" x14ac:dyDescent="0.4">
      <c r="A16" s="40" t="str">
        <f>HYPERLINK("http://www.fallriverschools.org/SOAPSTonePPT_Presentation[1][1].ppt","History Soapstone PPT with ""I Have a Dream"" Model")</f>
        <v>History Soapstone PPT with "I Have a Dream" Model</v>
      </c>
      <c r="B16" s="42" t="s">
        <v>35</v>
      </c>
      <c r="C16" s="43" t="s">
        <v>46</v>
      </c>
    </row>
    <row r="17" spans="1:3" ht="15.75" customHeight="1" x14ac:dyDescent="0.4">
      <c r="A17" s="40" t="str">
        <f>HYPERLINK("http://www.rtmsd.org/cms/lib9/PA01000204/Centricity/Domain/183/soapstone.pdf","History SOAPSTONE Template")</f>
        <v>History SOAPSTONE Template</v>
      </c>
      <c r="B17" s="42" t="s">
        <v>38</v>
      </c>
      <c r="C17" s="43" t="s">
        <v>46</v>
      </c>
    </row>
    <row r="18" spans="1:3" ht="15.75" customHeight="1" x14ac:dyDescent="0.4">
      <c r="A18" s="40" t="str">
        <f>HYPERLINK("http://www.mcpshs.net/ourpages/auto/2014/5/28/30055908/SOAPSTone%20Examples.docx","ELA/History")</f>
        <v>ELA/History</v>
      </c>
      <c r="B18" s="42" t="s">
        <v>40</v>
      </c>
      <c r="C18" s="43" t="s">
        <v>46</v>
      </c>
    </row>
    <row r="19" spans="1:3" ht="15.75" customHeight="1" x14ac:dyDescent="0.4">
      <c r="A19" s="40" t="str">
        <f>HYPERLINK("http://www.livescience.com/ ","Live Science")</f>
        <v>Live Science</v>
      </c>
      <c r="B19" s="42" t="s">
        <v>80</v>
      </c>
      <c r="C19" s="29" t="s">
        <v>52</v>
      </c>
    </row>
    <row r="20" spans="1:3" ht="15.75" customHeight="1" x14ac:dyDescent="0.4">
      <c r="A20" s="52" t="str">
        <f>HYPERLINK("http://scienceworld.scholastic.com/Earth-Science-Archive","Science World Current Science")</f>
        <v>Science World Current Science</v>
      </c>
      <c r="B20" s="42" t="s">
        <v>42</v>
      </c>
      <c r="C20" s="29" t="s">
        <v>42</v>
      </c>
    </row>
    <row r="21" spans="1:3" ht="15.75" customHeight="1" x14ac:dyDescent="0.4">
      <c r="A21" s="40" t="str">
        <f>HYPERLINK("www.tweentribune.com ","Tween Tribune")</f>
        <v>Tween Tribune</v>
      </c>
      <c r="B21" s="42" t="s">
        <v>42</v>
      </c>
      <c r="C21" s="29" t="s">
        <v>42</v>
      </c>
    </row>
    <row r="22" spans="1:3" ht="15.75" customHeight="1" x14ac:dyDescent="0.4">
      <c r="A22" s="40" t="str">
        <f>HYPERLINK("http://www.izzit.org/","Izzit.org Current Events")</f>
        <v>Izzit.org Current Events</v>
      </c>
      <c r="B22" s="42" t="s">
        <v>42</v>
      </c>
      <c r="C22" s="29" t="s">
        <v>42</v>
      </c>
    </row>
    <row r="23" spans="1:3" ht="15.75" customHeight="1" x14ac:dyDescent="0.4">
      <c r="A23" s="40" t="str">
        <f>HYPERLINK("http://www.loc.gov/","Library of Congress Home")</f>
        <v>Library of Congress Home</v>
      </c>
      <c r="B23" s="42" t="s">
        <v>42</v>
      </c>
      <c r="C23" s="29" t="s">
        <v>42</v>
      </c>
    </row>
    <row r="24" spans="1:3" ht="15.75" customHeight="1" x14ac:dyDescent="0.4">
      <c r="A24" s="40" t="str">
        <f>HYPERLINK("www.newspapermap.com","Newspaper Map")</f>
        <v>Newspaper Map</v>
      </c>
      <c r="B24" s="42" t="s">
        <v>42</v>
      </c>
      <c r="C24" s="29" t="s">
        <v>42</v>
      </c>
    </row>
    <row r="25" spans="1:3" ht="15.75" customHeight="1" x14ac:dyDescent="0.4">
      <c r="A25" s="40" t="str">
        <f>HYPERLINK("http://www.americanrhetoric.com/top100speechesall.html","American Rhetoric Top 100 Speeches")</f>
        <v>American Rhetoric Top 100 Speeches</v>
      </c>
      <c r="B25" s="42" t="s">
        <v>56</v>
      </c>
      <c r="C25" s="29" t="s">
        <v>79</v>
      </c>
    </row>
    <row r="26" spans="1:3" ht="15.75" customHeight="1" x14ac:dyDescent="0.4">
      <c r="A26" s="40" t="str">
        <f>HYPERLINK("www.readworks.org","Readworks")</f>
        <v>Readworks</v>
      </c>
      <c r="B26" s="42" t="s">
        <v>66</v>
      </c>
      <c r="C26" s="29" t="s">
        <v>79</v>
      </c>
    </row>
    <row r="27" spans="1:3" ht="15.75" customHeight="1" x14ac:dyDescent="0.4">
      <c r="A27" s="40" t="str">
        <f>HYPERLINK("http://www.kellygallagher.org/article-of-the-week/","Kelly Gallagher Article of the Week Archives")</f>
        <v>Kelly Gallagher Article of the Week Archives</v>
      </c>
      <c r="B27" s="42" t="s">
        <v>71</v>
      </c>
      <c r="C27" s="29" t="s">
        <v>79</v>
      </c>
    </row>
    <row r="28" spans="1:3" ht="15.75" customHeight="1" x14ac:dyDescent="0.4">
      <c r="A28" s="40" t="str">
        <f>HYPERLINK("https://newsela.com/","NEWSELA")</f>
        <v>NEWSELA</v>
      </c>
      <c r="B28" s="42" t="s">
        <v>73</v>
      </c>
      <c r="C28" s="29" t="s">
        <v>79</v>
      </c>
    </row>
    <row r="29" spans="1:3" ht="15.75" customHeight="1" x14ac:dyDescent="0.4">
      <c r="A29" s="40" t="str">
        <f>HYPERLINK("https://miblsi.org/training-materials/miblsi/tier-1-secondary-content-area-reading-strategies","Tier 1 Secondary Content Area Reading Strategies")</f>
        <v>Tier 1 Secondary Content Area Reading Strategies</v>
      </c>
      <c r="B29" s="42" t="s">
        <v>92</v>
      </c>
      <c r="C29" s="29" t="s">
        <v>98</v>
      </c>
    </row>
    <row r="30" spans="1:3" ht="15.75" customHeight="1" x14ac:dyDescent="0.4">
      <c r="A30" s="53"/>
      <c r="B30" s="54"/>
      <c r="C30" s="55"/>
    </row>
    <row r="31" spans="1:3" ht="15.75" customHeight="1" x14ac:dyDescent="0.4">
      <c r="A31" s="56"/>
      <c r="B31" s="54"/>
      <c r="C31" s="55"/>
    </row>
    <row r="32" spans="1:3" ht="15.75" customHeight="1" x14ac:dyDescent="0.4">
      <c r="A32" s="53"/>
      <c r="B32" s="54"/>
      <c r="C32" s="55"/>
    </row>
    <row r="33" spans="1:3" ht="15.75" customHeight="1" x14ac:dyDescent="0.4">
      <c r="A33" s="56"/>
      <c r="B33" s="54"/>
      <c r="C33" s="55"/>
    </row>
    <row r="34" spans="1:3" ht="15.75" customHeight="1" x14ac:dyDescent="0.4">
      <c r="A34" s="53"/>
      <c r="B34" s="54"/>
      <c r="C34" s="55"/>
    </row>
    <row r="35" spans="1:3" ht="15.75" customHeight="1" x14ac:dyDescent="0.4">
      <c r="A35" s="53"/>
      <c r="B35" s="54"/>
      <c r="C35" s="55"/>
    </row>
    <row r="36" spans="1:3" ht="15.75" customHeight="1" x14ac:dyDescent="0.4">
      <c r="A36" s="53"/>
      <c r="B36" s="54"/>
      <c r="C36" s="55"/>
    </row>
    <row r="37" spans="1:3" ht="15.75" customHeight="1" x14ac:dyDescent="0.4">
      <c r="A37" s="53"/>
      <c r="B37" s="54"/>
      <c r="C37" s="55"/>
    </row>
    <row r="38" spans="1:3" ht="15.75" customHeight="1" x14ac:dyDescent="0.4">
      <c r="A38" s="53"/>
      <c r="B38" s="54"/>
      <c r="C38" s="55"/>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heetViews>
  <sheetFormatPr defaultColWidth="14.5" defaultRowHeight="15.75" customHeight="1" x14ac:dyDescent="0.4"/>
  <cols>
    <col min="1" max="1" width="20.6640625" customWidth="1"/>
    <col min="2" max="2" width="94" customWidth="1"/>
    <col min="3" max="3" width="18.33203125" customWidth="1"/>
  </cols>
  <sheetData>
    <row r="1" spans="1:3" ht="17.7" x14ac:dyDescent="0.6">
      <c r="B1" s="58"/>
    </row>
    <row r="2" spans="1:3" ht="17.7" x14ac:dyDescent="0.6">
      <c r="A2" s="59"/>
      <c r="B2" s="60" t="s">
        <v>107</v>
      </c>
      <c r="C2" s="59"/>
    </row>
    <row r="3" spans="1:3" ht="15.75" customHeight="1" x14ac:dyDescent="0.4">
      <c r="A3" s="61" t="s">
        <v>3</v>
      </c>
      <c r="B3" s="61" t="s">
        <v>5</v>
      </c>
      <c r="C3" s="62" t="s">
        <v>6</v>
      </c>
    </row>
    <row r="4" spans="1:3" ht="15.75" customHeight="1" x14ac:dyDescent="0.4">
      <c r="A4" s="63" t="str">
        <f>HYPERLINK("https://drive.google.com/a/kentisd.org/folderview?id=0Byorwz8C_W7gfmZlYzR0QlE2WkoteDlMWTJrNG9tdmtoMEhPak9DenNrTXJuSm1MNUVnb1k&amp;usp=sharing#","MAISA Grammar Units")</f>
        <v>MAISA Grammar Units</v>
      </c>
      <c r="B4" s="64" t="s">
        <v>7</v>
      </c>
      <c r="C4" s="65" t="s">
        <v>8</v>
      </c>
    </row>
    <row r="5" spans="1:3" ht="15.75" customHeight="1" x14ac:dyDescent="0.4">
      <c r="A5" s="63" t="str">
        <f>HYPERLINK("http://www.sccresa.org/toolsforschools/curriculumtools/writewell/introductiontowritewell/writewell9thgrade/","Write Well Curriculum Grade Level Mini-Lessons for Grammar, Mechanics, and Usage")</f>
        <v>Write Well Curriculum Grade Level Mini-Lessons for Grammar, Mechanics, and Usage</v>
      </c>
      <c r="B5" s="64" t="s">
        <v>14</v>
      </c>
      <c r="C5" s="65" t="s">
        <v>8</v>
      </c>
    </row>
    <row r="6" spans="1:3" ht="15.75" customHeight="1" x14ac:dyDescent="0.4">
      <c r="A6" s="63" t="str">
        <f>HYPERLINK("http://elireview.com/content/curriculum/sat/","SAT Essay Curriculum Resources")</f>
        <v>SAT Essay Curriculum Resources</v>
      </c>
      <c r="B6" s="66" t="s">
        <v>108</v>
      </c>
      <c r="C6" s="67" t="s">
        <v>109</v>
      </c>
    </row>
    <row r="7" spans="1:3" ht="15.75" customHeight="1" x14ac:dyDescent="0.4">
      <c r="A7" s="63" t="str">
        <f>HYPERLINK("http://elireview.com/content/td/feedback/","Developing Students' Feedback and Revision Practices")</f>
        <v>Developing Students' Feedback and Revision Practices</v>
      </c>
      <c r="B7" s="66" t="s">
        <v>110</v>
      </c>
      <c r="C7" s="67" t="s">
        <v>109</v>
      </c>
    </row>
    <row r="8" spans="1:3" ht="15.75" customHeight="1" x14ac:dyDescent="0.4">
      <c r="A8" s="63" t="str">
        <f>HYPERLINK("http://elireview.com/content/td/reviews/","Designing Effective Reviews")</f>
        <v>Designing Effective Reviews</v>
      </c>
      <c r="B8" s="66" t="s">
        <v>111</v>
      </c>
      <c r="C8" s="67" t="s">
        <v>109</v>
      </c>
    </row>
    <row r="9" spans="1:3" ht="15.75" customHeight="1" x14ac:dyDescent="0.4">
      <c r="A9" s="68" t="str">
        <f>HYPERLINK("http://elireview.com/content/td/revision/","Teaching Revision")</f>
        <v>Teaching Revision</v>
      </c>
      <c r="B9" s="69" t="s">
        <v>112</v>
      </c>
      <c r="C9" s="67" t="s">
        <v>109</v>
      </c>
    </row>
    <row r="10" spans="1:3" ht="15.75" customHeight="1" x14ac:dyDescent="0.4">
      <c r="A10" s="68" t="str">
        <f>HYPERLINK("http://www.oaklandschoolsliteracy.org/argument-writing-learning-progression/","Argument Writing Learning Progression")</f>
        <v>Argument Writing Learning Progression</v>
      </c>
      <c r="B10" s="69" t="s">
        <v>113</v>
      </c>
      <c r="C10" s="67" t="s">
        <v>109</v>
      </c>
    </row>
    <row r="11" spans="1:3" ht="15.75" customHeight="1" x14ac:dyDescent="0.4">
      <c r="A11" s="70" t="s">
        <v>114</v>
      </c>
      <c r="B11" s="69" t="s">
        <v>115</v>
      </c>
      <c r="C11" s="67" t="s">
        <v>109</v>
      </c>
    </row>
    <row r="12" spans="1:3" ht="15.75" customHeight="1" x14ac:dyDescent="0.4">
      <c r="A12" s="70" t="s">
        <v>116</v>
      </c>
      <c r="B12" s="69" t="s">
        <v>117</v>
      </c>
      <c r="C12" s="67" t="s">
        <v>109</v>
      </c>
    </row>
    <row r="13" spans="1:3" ht="15.75" customHeight="1" x14ac:dyDescent="0.4">
      <c r="A13" s="70" t="s">
        <v>118</v>
      </c>
      <c r="B13" s="69" t="s">
        <v>119</v>
      </c>
      <c r="C13" s="67" t="s">
        <v>109</v>
      </c>
    </row>
    <row r="14" spans="1:3" ht="15.75" customHeight="1" x14ac:dyDescent="0.4">
      <c r="A14" s="68" t="str">
        <f>HYPERLINK("https://sites.google.com/site/1516nwpcrwp/","National Writing Project: College-Ready Writers Program")</f>
        <v>National Writing Project: College-Ready Writers Program</v>
      </c>
      <c r="B14" s="69" t="s">
        <v>120</v>
      </c>
      <c r="C14" s="67" t="s">
        <v>109</v>
      </c>
    </row>
    <row r="15" spans="1:3" ht="15.75" customHeight="1" x14ac:dyDescent="0.4">
      <c r="A15" s="68" t="str">
        <f>HYPERLINK("http://www.oaklandschoolsliteracy.org/professional-learning/virtual-professional-learning/literacy-webinar-series/","Revision: the Heart of Writing Webinar Series")</f>
        <v>Revision: the Heart of Writing Webinar Series</v>
      </c>
      <c r="B15" s="71" t="s">
        <v>121</v>
      </c>
      <c r="C15" s="67" t="s">
        <v>109</v>
      </c>
    </row>
    <row r="16" spans="1:3" ht="15.75" customHeight="1" x14ac:dyDescent="0.4">
      <c r="A16" s="68" t="str">
        <f>HYPERLINK("http://www.oaklandschoolsliteracy.org/blog/","Teachers Blog")</f>
        <v>Teachers Blog</v>
      </c>
      <c r="B16" s="71" t="s">
        <v>122</v>
      </c>
      <c r="C16" s="67" t="s">
        <v>109</v>
      </c>
    </row>
    <row r="17" spans="1:3" ht="15.75" customHeight="1" x14ac:dyDescent="0.4">
      <c r="A17" s="68" t="str">
        <f>HYPERLINK("https://drive.google.com/open?id=0ByCHgk0vDgOvc205TTVVSldZZmM","Descriptive Outlining")</f>
        <v>Descriptive Outlining</v>
      </c>
      <c r="B17" s="71" t="s">
        <v>123</v>
      </c>
      <c r="C17" s="67" t="s">
        <v>75</v>
      </c>
    </row>
    <row r="18" spans="1:3" ht="15.75" customHeight="1" x14ac:dyDescent="0.4">
      <c r="A18" s="68" t="s">
        <v>37</v>
      </c>
      <c r="B18" s="71" t="s">
        <v>39</v>
      </c>
      <c r="C18" s="67" t="s">
        <v>13</v>
      </c>
    </row>
    <row r="19" spans="1:3" ht="15.75" customHeight="1" x14ac:dyDescent="0.4">
      <c r="A19" s="72" t="str">
        <f>HYPERLINK("http://education.wm.edu/centers/ttac/documents/packets/unlockingreadingcomp.pdf","R.A.R.E.")</f>
        <v>R.A.R.E.</v>
      </c>
      <c r="B19" s="70" t="s">
        <v>43</v>
      </c>
      <c r="C19" s="67" t="s">
        <v>46</v>
      </c>
    </row>
    <row r="20" spans="1:3" ht="15.75" customHeight="1" x14ac:dyDescent="0.4">
      <c r="A20" s="68" t="str">
        <f>HYPERLINK("http://www.csun.edu/~krowlands/Content/SED525EN/Course%20Assignments/Lesson%20Planning/student%20samples/summary%20lesson%20plan%203.doc","Summarizing template from Cal State University Northridge")</f>
        <v>Summarizing template from Cal State University Northridge</v>
      </c>
      <c r="B20" s="71" t="s">
        <v>72</v>
      </c>
      <c r="C20" s="67" t="s">
        <v>79</v>
      </c>
    </row>
    <row r="21" spans="1:3" ht="15.75" customHeight="1" x14ac:dyDescent="0.4">
      <c r="A21" s="67" t="s">
        <v>105</v>
      </c>
      <c r="B21" s="70" t="s">
        <v>76</v>
      </c>
      <c r="C21" s="67" t="s">
        <v>79</v>
      </c>
    </row>
    <row r="22" spans="1:3" ht="15.75" customHeight="1" x14ac:dyDescent="0.4">
      <c r="A22" s="68" t="str">
        <f>HYPERLINK("http://www.americanrhetoric.com/top100speechesall.html","American Rhetoric Top 100 Speeches")</f>
        <v>American Rhetoric Top 100 Speeches</v>
      </c>
      <c r="B22" s="71" t="s">
        <v>56</v>
      </c>
      <c r="C22" s="67" t="s">
        <v>79</v>
      </c>
    </row>
    <row r="23" spans="1:3" ht="15.75" customHeight="1" x14ac:dyDescent="0.4">
      <c r="A23" s="68" t="str">
        <f>HYPERLINK("www.readworks.org","Readworks")</f>
        <v>Readworks</v>
      </c>
      <c r="B23" s="71" t="s">
        <v>66</v>
      </c>
      <c r="C23" s="67" t="s">
        <v>79</v>
      </c>
    </row>
    <row r="24" spans="1:3" ht="15.75" customHeight="1" x14ac:dyDescent="0.4">
      <c r="A24" s="68" t="str">
        <f>HYPERLINK("http://www.kellygallagher.org/article-of-the-week/","Kelly Gallagher Article of the Week Archives")</f>
        <v>Kelly Gallagher Article of the Week Archives</v>
      </c>
      <c r="B24" s="71" t="s">
        <v>71</v>
      </c>
      <c r="C24" s="67" t="s">
        <v>79</v>
      </c>
    </row>
    <row r="25" spans="1:3" ht="15.75" customHeight="1" x14ac:dyDescent="0.4">
      <c r="A25" s="68" t="str">
        <f>HYPERLINK("https://newsela.com/","NEWSELA")</f>
        <v>NEWSELA</v>
      </c>
      <c r="B25" s="71" t="s">
        <v>73</v>
      </c>
      <c r="C25" s="67" t="s">
        <v>79</v>
      </c>
    </row>
    <row r="26" spans="1:3" ht="15.75" customHeight="1" x14ac:dyDescent="0.4">
      <c r="A26" s="68"/>
      <c r="B26" s="71"/>
      <c r="C26" s="73"/>
    </row>
    <row r="27" spans="1:3" ht="15.75" customHeight="1" x14ac:dyDescent="0.4">
      <c r="A27" s="68"/>
      <c r="B27" s="71"/>
      <c r="C27" s="73"/>
    </row>
    <row r="28" spans="1:3" ht="15.75" customHeight="1" x14ac:dyDescent="0.4">
      <c r="A28" s="68"/>
      <c r="B28" s="71"/>
      <c r="C28" s="73"/>
    </row>
    <row r="29" spans="1:3" ht="15.75" customHeight="1" x14ac:dyDescent="0.4">
      <c r="A29" s="68"/>
      <c r="B29" s="71"/>
      <c r="C29" s="73"/>
    </row>
    <row r="30" spans="1:3" ht="15.75" customHeight="1" x14ac:dyDescent="0.4">
      <c r="A30" s="74"/>
      <c r="B30" s="75"/>
      <c r="C30" s="73"/>
    </row>
    <row r="31" spans="1:3" ht="15.75" customHeight="1" x14ac:dyDescent="0.4">
      <c r="A31" s="76"/>
      <c r="B31" s="75"/>
      <c r="C31" s="73"/>
    </row>
    <row r="32" spans="1:3" ht="15.75" customHeight="1" x14ac:dyDescent="0.4">
      <c r="A32" s="74"/>
      <c r="B32" s="75"/>
      <c r="C32" s="73"/>
    </row>
    <row r="33" spans="1:3" ht="15.75" customHeight="1" x14ac:dyDescent="0.4">
      <c r="A33" s="76"/>
      <c r="B33" s="75"/>
      <c r="C33" s="73"/>
    </row>
    <row r="34" spans="1:3" ht="15.75" customHeight="1" x14ac:dyDescent="0.4">
      <c r="A34" s="74"/>
      <c r="B34" s="75"/>
      <c r="C34" s="73"/>
    </row>
    <row r="35" spans="1:3" ht="15.75" customHeight="1" x14ac:dyDescent="0.4">
      <c r="A35" s="74"/>
      <c r="B35" s="75"/>
      <c r="C35" s="73"/>
    </row>
    <row r="36" spans="1:3" ht="15.75" customHeight="1" x14ac:dyDescent="0.4">
      <c r="A36" s="74"/>
      <c r="B36" s="75"/>
      <c r="C36" s="73"/>
    </row>
    <row r="37" spans="1:3" ht="15.75" customHeight="1" x14ac:dyDescent="0.4">
      <c r="A37" s="74"/>
      <c r="B37" s="75"/>
      <c r="C37" s="73"/>
    </row>
    <row r="38" spans="1:3" ht="15.75" customHeight="1" x14ac:dyDescent="0.4">
      <c r="A38" s="74"/>
      <c r="B38" s="75"/>
      <c r="C38" s="73"/>
    </row>
  </sheetData>
  <hyperlinks>
    <hyperlink ref="A18"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4.5" defaultRowHeight="15.75" customHeight="1" x14ac:dyDescent="0.4"/>
  <cols>
    <col min="2" max="2" width="90.83203125" customWidth="1"/>
  </cols>
  <sheetData>
    <row r="1" spans="1:3" ht="15.75" customHeight="1" x14ac:dyDescent="0.4">
      <c r="A1" s="49" t="s">
        <v>99</v>
      </c>
      <c r="B1" s="39" t="s">
        <v>28</v>
      </c>
      <c r="C1" s="12" t="s">
        <v>20</v>
      </c>
    </row>
    <row r="3" spans="1:3" ht="15.75" customHeight="1" x14ac:dyDescent="0.4">
      <c r="A3" s="49" t="s">
        <v>100</v>
      </c>
      <c r="B3" s="39" t="s">
        <v>33</v>
      </c>
      <c r="C3" s="12" t="s">
        <v>34</v>
      </c>
    </row>
    <row r="5" spans="1:3" ht="15.75" customHeight="1" x14ac:dyDescent="0.4">
      <c r="A5" s="49" t="s">
        <v>101</v>
      </c>
      <c r="B5" s="39" t="s">
        <v>43</v>
      </c>
      <c r="C5" s="12" t="s">
        <v>20</v>
      </c>
    </row>
    <row r="7" spans="1:3" ht="15.75" customHeight="1" x14ac:dyDescent="0.4">
      <c r="A7" s="49" t="s">
        <v>102</v>
      </c>
      <c r="B7" s="39" t="s">
        <v>16</v>
      </c>
      <c r="C7" s="12" t="s">
        <v>13</v>
      </c>
    </row>
    <row r="9" spans="1:3" ht="15.75" customHeight="1" x14ac:dyDescent="0.4">
      <c r="A9" s="49" t="s">
        <v>63</v>
      </c>
      <c r="B9" s="39" t="s">
        <v>61</v>
      </c>
      <c r="C9" s="12" t="s">
        <v>13</v>
      </c>
    </row>
    <row r="11" spans="1:3" ht="15.75" customHeight="1" x14ac:dyDescent="0.4">
      <c r="A11" s="49" t="s">
        <v>103</v>
      </c>
      <c r="B11" s="39" t="s">
        <v>74</v>
      </c>
      <c r="C11" s="12" t="s">
        <v>104</v>
      </c>
    </row>
    <row r="13" spans="1:3" ht="15.75" customHeight="1" x14ac:dyDescent="0.4">
      <c r="A13" s="49" t="s">
        <v>105</v>
      </c>
      <c r="B13" s="39" t="s">
        <v>76</v>
      </c>
      <c r="C13" s="12" t="s">
        <v>104</v>
      </c>
    </row>
    <row r="15" spans="1:3" ht="15.75" customHeight="1" x14ac:dyDescent="0.4">
      <c r="A15" s="38" t="s">
        <v>84</v>
      </c>
      <c r="B15" s="51" t="s">
        <v>85</v>
      </c>
      <c r="C15" s="45" t="s">
        <v>106</v>
      </c>
    </row>
  </sheetData>
  <conditionalFormatting sqref="C11 C13">
    <cfRule type="containsBlanks" dxfId="0" priority="1">
      <formula>LEN(TRIM(C11))=0</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Practice 1</vt:lpstr>
      <vt:lpstr>Practice 2</vt:lpstr>
      <vt:lpstr>Practice 3</vt:lpstr>
      <vt:lpstr>Practice 4</vt:lpstr>
      <vt:lpstr>Outtakes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Codere</dc:creator>
  <cp:lastModifiedBy>Susan Codere</cp:lastModifiedBy>
  <dcterms:created xsi:type="dcterms:W3CDTF">2017-06-26T16:08:22Z</dcterms:created>
  <dcterms:modified xsi:type="dcterms:W3CDTF">2017-06-26T17:49:36Z</dcterms:modified>
</cp:coreProperties>
</file>